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4" i="1" l="1"/>
  <c r="J85" i="1"/>
  <c r="J47" i="1"/>
  <c r="J28" i="1"/>
  <c r="J9" i="1" l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L195" i="1" l="1"/>
  <c r="L176" i="1"/>
  <c r="L157" i="1"/>
  <c r="L138" i="1"/>
  <c r="L100" i="1"/>
  <c r="L81" i="1"/>
  <c r="L62" i="1"/>
  <c r="L43" i="1"/>
  <c r="L24" i="1"/>
  <c r="F195" i="1"/>
  <c r="J195" i="1"/>
  <c r="I195" i="1"/>
  <c r="H195" i="1"/>
  <c r="G195" i="1"/>
  <c r="H176" i="1"/>
  <c r="J176" i="1"/>
  <c r="I176" i="1"/>
  <c r="G176" i="1"/>
  <c r="F157" i="1"/>
  <c r="I157" i="1"/>
  <c r="G157" i="1"/>
  <c r="J157" i="1"/>
  <c r="H157" i="1"/>
  <c r="F138" i="1"/>
  <c r="G138" i="1"/>
  <c r="H138" i="1"/>
  <c r="I138" i="1"/>
  <c r="J138" i="1"/>
  <c r="L119" i="1"/>
  <c r="G119" i="1"/>
  <c r="J119" i="1"/>
  <c r="I119" i="1"/>
  <c r="H119" i="1"/>
  <c r="F100" i="1"/>
  <c r="H100" i="1"/>
  <c r="G100" i="1"/>
  <c r="J100" i="1"/>
  <c r="I100" i="1"/>
  <c r="F81" i="1"/>
  <c r="J81" i="1"/>
  <c r="I81" i="1"/>
  <c r="H81" i="1"/>
  <c r="G81" i="1"/>
  <c r="J62" i="1"/>
  <c r="I62" i="1"/>
  <c r="H62" i="1"/>
  <c r="G62" i="1"/>
  <c r="F62" i="1"/>
  <c r="F43" i="1"/>
  <c r="H43" i="1"/>
  <c r="G43" i="1"/>
  <c r="J43" i="1"/>
  <c r="I43" i="1"/>
  <c r="J24" i="1"/>
  <c r="I24" i="1"/>
  <c r="H24" i="1"/>
  <c r="G24" i="1"/>
  <c r="L196" i="1" l="1"/>
  <c r="F196" i="1"/>
  <c r="J196" i="1"/>
  <c r="H196" i="1"/>
  <c r="G196" i="1"/>
  <c r="I196" i="1"/>
</calcChain>
</file>

<file path=xl/sharedStrings.xml><?xml version="1.0" encoding="utf-8"?>
<sst xmlns="http://schemas.openxmlformats.org/spreadsheetml/2006/main" count="381" uniqueCount="176">
  <si>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</si>
  <si>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</si>
  <si>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</si>
  <si>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</si>
  <si>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</si>
  <si>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</si>
  <si>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</si>
  <si>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</si>
  <si>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</si>
  <si>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</si>
  <si>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</si>
  <si>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</si>
  <si>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</si>
  <si>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</si>
  <si>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</si>
  <si>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</si>
  <si>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</si>
  <si>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</si>
  <si>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</si>
  <si>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</si>
  <si>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</si>
  <si>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</si>
  <si>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</si>
  <si>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</si>
  <si>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</si>
  <si>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</si>
  <si>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</si>
  <si>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</si>
  <si>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</si>
  <si>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</si>
  <si>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</si>
  <si>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</si>
  <si>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</si>
  <si>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</si>
  <si>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</si>
  <si>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</si>
  <si>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</si>
  <si>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</si>
  <si>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</si>
  <si>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натуральный с консервированным зеленым горошком</t>
  </si>
  <si>
    <t>210.306 МТ2011</t>
  </si>
  <si>
    <t>кофейный напиток с молоком</t>
  </si>
  <si>
    <t>379 МТ2011</t>
  </si>
  <si>
    <t>338 МТ2015</t>
  </si>
  <si>
    <t>108МТ2011</t>
  </si>
  <si>
    <t>Борщ с капустой и картофелем</t>
  </si>
  <si>
    <t>82МТ2015</t>
  </si>
  <si>
    <t>Салат из моркови отварной с растительным маслом</t>
  </si>
  <si>
    <t>Гуляш</t>
  </si>
  <si>
    <t>591 ЗЦП2005</t>
  </si>
  <si>
    <t>Рис отварной</t>
  </si>
  <si>
    <t>194. 1000блюд</t>
  </si>
  <si>
    <t>Кисель</t>
  </si>
  <si>
    <t>351 МТ2011</t>
  </si>
  <si>
    <t>Хлеб ржаной</t>
  </si>
  <si>
    <t>Хлеб пшеничный с  маслом сливочным</t>
  </si>
  <si>
    <t>Каша овсяная молочная с маслом</t>
  </si>
  <si>
    <t>Чай с лимоном</t>
  </si>
  <si>
    <t>Булочка домашняя</t>
  </si>
  <si>
    <t>182МТ2011</t>
  </si>
  <si>
    <t>469 МТ 2011</t>
  </si>
  <si>
    <t>377МТ2011</t>
  </si>
  <si>
    <t>Салат из соленого огурца</t>
  </si>
  <si>
    <t>70МТ2015</t>
  </si>
  <si>
    <t>Зразы рыбные</t>
  </si>
  <si>
    <t>Суп овощной с мясом птицы со сметаной</t>
  </si>
  <si>
    <t>4ЗЦП</t>
  </si>
  <si>
    <t>265 788 блюд</t>
  </si>
  <si>
    <r>
      <rPr>
        <sz val="11"/>
        <rFont val="Calibri"/>
        <family val="1"/>
      </rPr>
      <t>Пюре картофельное</t>
    </r>
  </si>
  <si>
    <t>128МТ2015</t>
  </si>
  <si>
    <t>компот из ягод</t>
  </si>
  <si>
    <t>342МТ2015</t>
  </si>
  <si>
    <r>
      <rPr>
        <sz val="11"/>
        <rFont val="Calibri"/>
        <family val="1"/>
      </rPr>
      <t>хлеб ржаной</t>
    </r>
  </si>
  <si>
    <t>147 БС</t>
  </si>
  <si>
    <t>147БС</t>
  </si>
  <si>
    <t>макароны отварные с сыром</t>
  </si>
  <si>
    <t>204МТ2011</t>
  </si>
  <si>
    <t>Какао с молоком</t>
  </si>
  <si>
    <t>382МТ2011</t>
  </si>
  <si>
    <t>338МТ2015</t>
  </si>
  <si>
    <t>Винегрет</t>
  </si>
  <si>
    <t>67МТ2015</t>
  </si>
  <si>
    <t>Суп картофельный с бобовыми</t>
  </si>
  <si>
    <t>774 1000блюд</t>
  </si>
  <si>
    <t>Жаркое по-домашнему</t>
  </si>
  <si>
    <t>259МТ2015</t>
  </si>
  <si>
    <t>компот из яблок</t>
  </si>
  <si>
    <t>Запеканка творожная со сгущеным молоком</t>
  </si>
  <si>
    <t>469ЗП2005</t>
  </si>
  <si>
    <t>Чай с сахаром</t>
  </si>
  <si>
    <t>376 МТ2011</t>
  </si>
  <si>
    <t>хлеб пшеничный</t>
  </si>
  <si>
    <t>Салат из свеклы отварной с маслом растительным</t>
  </si>
  <si>
    <t>51Лапш2004</t>
  </si>
  <si>
    <t>Рассольник Ленинградский</t>
  </si>
  <si>
    <t>594 1000блюд</t>
  </si>
  <si>
    <t>Котлета</t>
  </si>
  <si>
    <t>307, 1000блюд</t>
  </si>
  <si>
    <t>Капуста тушеная</t>
  </si>
  <si>
    <t>183 1000блюд</t>
  </si>
  <si>
    <t>Сок натуральный фруктовый</t>
  </si>
  <si>
    <t>389 МТ2015</t>
  </si>
  <si>
    <t>Каша пшенная молочная</t>
  </si>
  <si>
    <t>351МТ2011</t>
  </si>
  <si>
    <t>Яйцо куриное отварное</t>
  </si>
  <si>
    <t>МЛ2005</t>
  </si>
  <si>
    <t>Салат из моркови отварной с маслом растительным</t>
  </si>
  <si>
    <t>Щи из свежей капусты с курой и сметаной</t>
  </si>
  <si>
    <t>871, 1000 блюд</t>
  </si>
  <si>
    <t>194 1000блюд</t>
  </si>
  <si>
    <t>Печень по-строгановски</t>
  </si>
  <si>
    <t>431Сб2004</t>
  </si>
  <si>
    <t>Компот из ягод</t>
  </si>
  <si>
    <t>342 МТ2015</t>
  </si>
  <si>
    <t>Хлеб пшеничный</t>
  </si>
  <si>
    <t>147Бс</t>
  </si>
  <si>
    <t>147 Бс</t>
  </si>
  <si>
    <t>Каша гречневая молочная</t>
  </si>
  <si>
    <t>183МТ2011</t>
  </si>
  <si>
    <t>хлеб пшеничный с маслом сливочным</t>
  </si>
  <si>
    <t>469МТ2011</t>
  </si>
  <si>
    <t>Салат из квашеной капусты</t>
  </si>
  <si>
    <t>47МТ2015</t>
  </si>
  <si>
    <t>Суп рыбный со сметаной</t>
  </si>
  <si>
    <t>43,178блюд</t>
  </si>
  <si>
    <t>Макаронные изделия отварные</t>
  </si>
  <si>
    <t>688 ЗЦП2005</t>
  </si>
  <si>
    <t>Компот из апельсинов</t>
  </si>
  <si>
    <t>374 МТ2012</t>
  </si>
  <si>
    <t>Каша рисовая молочная</t>
  </si>
  <si>
    <t>182МТ2015</t>
  </si>
  <si>
    <t xml:space="preserve">Хлеб пшеничный </t>
  </si>
  <si>
    <t>Суп картофельный с макаронными изделиями</t>
  </si>
  <si>
    <t>82,107МТ</t>
  </si>
  <si>
    <t>Пюре картофельное</t>
  </si>
  <si>
    <t>Рыба тушеная в томате с овощами</t>
  </si>
  <si>
    <t>229МТ2007</t>
  </si>
  <si>
    <t>389МТ2015</t>
  </si>
  <si>
    <t>хлеб ржаной</t>
  </si>
  <si>
    <t>Пудинг творожный со сгущеным молоком</t>
  </si>
  <si>
    <t>222МТ2015</t>
  </si>
  <si>
    <t>Кофейный напиток с молоком</t>
  </si>
  <si>
    <t>379МТ2011</t>
  </si>
  <si>
    <t>Йогурт в индивидуальной упаковке</t>
  </si>
  <si>
    <t>ПР</t>
  </si>
  <si>
    <t>Суп картофельный с клецками</t>
  </si>
  <si>
    <t>42И.Я.Конь</t>
  </si>
  <si>
    <t>Голубцы ленивые</t>
  </si>
  <si>
    <t>298 МТ2012</t>
  </si>
  <si>
    <t>Компот из яблок</t>
  </si>
  <si>
    <t>Биточки с соусом сметанным с томатом</t>
  </si>
  <si>
    <t>268,331МТ2011</t>
  </si>
  <si>
    <t>309МТ2015</t>
  </si>
  <si>
    <t>Чай с молоком</t>
  </si>
  <si>
    <t>378МТ2015</t>
  </si>
  <si>
    <t>Салат из соленого огрурца</t>
  </si>
  <si>
    <t>Свекольник со сметаной</t>
  </si>
  <si>
    <t>137 1000блюд</t>
  </si>
  <si>
    <t>Рагу овощное с мясом</t>
  </si>
  <si>
    <t>188.3 1000 блюд</t>
  </si>
  <si>
    <t>Рыба припущенная</t>
  </si>
  <si>
    <t>75 ИП</t>
  </si>
  <si>
    <t>Сыр (порционно)</t>
  </si>
  <si>
    <t>ЗЦП 2005</t>
  </si>
  <si>
    <t>Салат из свеклы отварной с растительным маслом</t>
  </si>
  <si>
    <t>51 Лапш2004</t>
  </si>
  <si>
    <t>Суп молочный с рисом</t>
  </si>
  <si>
    <t>781,1000блюд</t>
  </si>
  <si>
    <t>Печень тушеная в соусе</t>
  </si>
  <si>
    <t>261 ЗЦП,2005</t>
  </si>
  <si>
    <t>Греча отварная</t>
  </si>
  <si>
    <t>681 ЗЦП2005</t>
  </si>
  <si>
    <t>МАОУ "Тесово-Нетыльская СОШ"</t>
  </si>
  <si>
    <t>фрукт(яблоко)</t>
  </si>
  <si>
    <t>Фрукт(апельсин)</t>
  </si>
  <si>
    <t>Фрукт(яблоко)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</si>
</sst>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000000"/>
      <name val="Times New Roman"/>
      <charset val="204"/>
    </font>
    <font>
      <sz val="11"/>
      <color rgb="FF000000"/>
      <name val="Calibri"/>
      <family val="2"/>
    </font>
    <font>
      <sz val="11"/>
      <name val="Calibri"/>
      <family val="1"/>
    </font>
    <font>
      <sz val="11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3CA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1" fillId="0" borderId="0"/>
    <xf numFmtId="0" fontId="15" fillId="0" borderId="0"/>
    <xf numFmtId="0" fontId="17" fillId="0" borderId="0"/>
  </cellStyleXfs>
  <cellXfs count="8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6" fillId="2" borderId="2" xfId="0" applyFont="1" applyFill="1" applyBorder="1" applyAlignment="1" applyProtection="1">
      <alignment vertical="top" wrapText="1"/>
      <protection locked="0"/>
    </xf>
    <xf numFmtId="0" fontId="13" fillId="4" borderId="23" xfId="1" applyFont="1" applyFill="1" applyBorder="1" applyAlignment="1">
      <alignment horizontal="left" vertical="top" wrapText="1"/>
    </xf>
    <xf numFmtId="0" fontId="13" fillId="4" borderId="23" xfId="1" applyFont="1" applyFill="1" applyBorder="1" applyAlignment="1">
      <alignment horizontal="left" vertical="top" wrapText="1"/>
    </xf>
    <xf numFmtId="0" fontId="14" fillId="4" borderId="23" xfId="1" applyFont="1" applyFill="1" applyBorder="1" applyAlignment="1">
      <alignment horizontal="left" vertical="top" wrapText="1"/>
    </xf>
    <xf numFmtId="0" fontId="16" fillId="2" borderId="17" xfId="0" applyFont="1" applyFill="1" applyBorder="1" applyAlignment="1" applyProtection="1">
      <alignment horizontal="center" vertical="top" wrapText="1"/>
      <protection locked="0"/>
    </xf>
    <xf numFmtId="1" fontId="12" fillId="4" borderId="23" xfId="2" applyNumberFormat="1" applyFont="1" applyFill="1" applyBorder="1" applyAlignment="1">
      <alignment horizontal="right" vertical="top" shrinkToFit="1"/>
    </xf>
    <xf numFmtId="0" fontId="15" fillId="5" borderId="0" xfId="2" applyFont="1" applyFill="1" applyBorder="1" applyAlignment="1">
      <alignment horizontal="left" vertical="top"/>
    </xf>
    <xf numFmtId="0" fontId="16" fillId="2" borderId="15" xfId="0" applyFont="1" applyFill="1" applyBorder="1" applyAlignment="1" applyProtection="1">
      <alignment horizontal="center" vertical="top" wrapText="1"/>
      <protection locked="0"/>
    </xf>
    <xf numFmtId="1" fontId="12" fillId="4" borderId="23" xfId="2" applyNumberFormat="1" applyFont="1" applyFill="1" applyBorder="1" applyAlignment="1">
      <alignment horizontal="right" vertical="top" shrinkToFit="1"/>
    </xf>
    <xf numFmtId="0" fontId="13" fillId="4" borderId="23" xfId="2" applyFont="1" applyFill="1" applyBorder="1" applyAlignment="1">
      <alignment horizontal="left" vertical="top" wrapText="1"/>
    </xf>
    <xf numFmtId="1" fontId="12" fillId="4" borderId="23" xfId="2" applyNumberFormat="1" applyFont="1" applyFill="1" applyBorder="1" applyAlignment="1">
      <alignment horizontal="right" vertical="top" shrinkToFit="1"/>
    </xf>
    <xf numFmtId="0" fontId="13" fillId="4" borderId="23" xfId="2" applyFont="1" applyFill="1" applyBorder="1" applyAlignment="1">
      <alignment horizontal="left" vertical="top" wrapText="1"/>
    </xf>
    <xf numFmtId="0" fontId="14" fillId="4" borderId="23" xfId="2" applyFont="1" applyFill="1" applyBorder="1" applyAlignment="1">
      <alignment horizontal="left" vertical="top" wrapText="1"/>
    </xf>
    <xf numFmtId="1" fontId="12" fillId="4" borderId="23" xfId="2" applyNumberFormat="1" applyFont="1" applyFill="1" applyBorder="1" applyAlignment="1">
      <alignment horizontal="right" vertical="top" shrinkToFit="1"/>
    </xf>
    <xf numFmtId="1" fontId="12" fillId="4" borderId="23" xfId="2" applyNumberFormat="1" applyFont="1" applyFill="1" applyBorder="1" applyAlignment="1">
      <alignment horizontal="right" vertical="top" shrinkToFit="1"/>
    </xf>
    <xf numFmtId="0" fontId="13" fillId="4" borderId="23" xfId="2" applyFont="1" applyFill="1" applyBorder="1" applyAlignment="1">
      <alignment horizontal="left" vertical="top" wrapText="1"/>
    </xf>
    <xf numFmtId="0" fontId="14" fillId="4" borderId="23" xfId="2" applyFont="1" applyFill="1" applyBorder="1" applyAlignment="1">
      <alignment horizontal="left" vertical="top" wrapText="1"/>
    </xf>
    <xf numFmtId="1" fontId="12" fillId="4" borderId="23" xfId="2" applyNumberFormat="1" applyFont="1" applyFill="1" applyBorder="1" applyAlignment="1">
      <alignment horizontal="right" vertical="top" shrinkToFit="1"/>
    </xf>
    <xf numFmtId="1" fontId="12" fillId="4" borderId="23" xfId="2" applyNumberFormat="1" applyFont="1" applyFill="1" applyBorder="1" applyAlignment="1">
      <alignment horizontal="right" vertical="center" shrinkToFit="1"/>
    </xf>
    <xf numFmtId="0" fontId="13" fillId="4" borderId="23" xfId="2" applyFont="1" applyFill="1" applyBorder="1" applyAlignment="1">
      <alignment horizontal="left" vertical="top" wrapText="1"/>
    </xf>
    <xf numFmtId="0" fontId="14" fillId="4" borderId="23" xfId="2" applyFont="1" applyFill="1" applyBorder="1" applyAlignment="1" applyProtection="1">
      <alignment horizontal="left" vertical="top" wrapText="1"/>
      <protection locked="0"/>
    </xf>
    <xf numFmtId="1" fontId="12" fillId="4" borderId="23" xfId="2" applyNumberFormat="1" applyFont="1" applyFill="1" applyBorder="1" applyAlignment="1">
      <alignment horizontal="right" vertical="top" shrinkToFit="1"/>
    </xf>
    <xf numFmtId="0" fontId="13" fillId="4" borderId="23" xfId="2" applyFont="1" applyFill="1" applyBorder="1" applyAlignment="1">
      <alignment horizontal="left" vertical="top" wrapText="1"/>
    </xf>
    <xf numFmtId="0" fontId="13" fillId="4" borderId="23" xfId="2" applyFont="1" applyFill="1" applyBorder="1" applyAlignment="1">
      <alignment horizontal="left" vertical="top" wrapText="1"/>
    </xf>
    <xf numFmtId="1" fontId="12" fillId="4" borderId="23" xfId="2" applyNumberFormat="1" applyFont="1" applyFill="1" applyBorder="1" applyAlignment="1">
      <alignment horizontal="right" vertical="top" shrinkToFit="1"/>
    </xf>
    <xf numFmtId="0" fontId="13" fillId="4" borderId="23" xfId="2" applyFont="1" applyFill="1" applyBorder="1" applyAlignment="1">
      <alignment horizontal="left" vertical="top" wrapText="1"/>
    </xf>
    <xf numFmtId="1" fontId="12" fillId="4" borderId="23" xfId="2" applyNumberFormat="1" applyFont="1" applyFill="1" applyBorder="1" applyAlignment="1" applyProtection="1">
      <alignment horizontal="right" vertical="top" shrinkToFit="1"/>
      <protection locked="0"/>
    </xf>
    <xf numFmtId="1" fontId="17" fillId="6" borderId="2" xfId="3" applyNumberFormat="1" applyFill="1" applyBorder="1" applyProtection="1">
      <protection locked="0"/>
    </xf>
    <xf numFmtId="0" fontId="17" fillId="6" borderId="2" xfId="3" applyFill="1" applyBorder="1" applyAlignment="1">
      <alignment wrapText="1"/>
    </xf>
    <xf numFmtId="0" fontId="16" fillId="2" borderId="1" xfId="0" applyFont="1" applyFill="1" applyBorder="1" applyAlignment="1" applyProtection="1">
      <alignment vertical="top" wrapText="1"/>
      <protection locked="0"/>
    </xf>
    <xf numFmtId="0" fontId="16" fillId="2" borderId="2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95" activePane="bottomRight" state="frozen"/>
      <selection pane="topRight" activeCell="E1" sqref="E1"/>
      <selection pane="bottomLeft" activeCell="A6" sqref="A6"/>
      <selection pane="bottomRight" activeCell="L210" sqref="L210"/>
    </sheetView>
  </sheetViews>
  <sheetFormatPr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8.88671875" style="2"/>
  </cols>
  <sheetData>
    <row r="1" spans="1:12" ht="14.4" x14ac:dyDescent="0.3">
      <c r="A1" s="1" t="s">
        <v>7</v>
      </c>
      <c r="C1" s="85" t="s">
        <v>172</v>
      </c>
      <c r="D1" s="86"/>
      <c r="E1" s="86"/>
      <c r="F1" s="12" t="s">
        <v>16</v>
      </c>
      <c r="G1" s="2" t="s">
        <v>17</v>
      </c>
      <c r="H1" s="87"/>
      <c r="I1" s="87"/>
      <c r="J1" s="87"/>
      <c r="K1" s="87"/>
    </row>
    <row r="2" spans="1:12" ht="17.399999999999999" x14ac:dyDescent="0.25">
      <c r="A2" s="35" t="s">
        <v>6</v>
      </c>
      <c r="C2" s="2"/>
      <c r="G2" s="2" t="s">
        <v>18</v>
      </c>
      <c r="H2" s="87"/>
      <c r="I2" s="87"/>
      <c r="J2" s="87"/>
      <c r="K2" s="8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160</v>
      </c>
      <c r="G6" s="40">
        <v>12.08</v>
      </c>
      <c r="H6" s="40">
        <v>19.920000000000002</v>
      </c>
      <c r="I6" s="40">
        <v>4.0599999999999996</v>
      </c>
      <c r="J6" s="40">
        <v>271</v>
      </c>
      <c r="K6" s="41" t="s">
        <v>40</v>
      </c>
      <c r="L6" s="40">
        <v>49.31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26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3.17</v>
      </c>
      <c r="H8" s="43">
        <v>2.68</v>
      </c>
      <c r="I8" s="43">
        <v>15.95</v>
      </c>
      <c r="J8" s="43">
        <v>100.6</v>
      </c>
      <c r="K8" s="44" t="s">
        <v>42</v>
      </c>
      <c r="L8" s="43">
        <v>12.99</v>
      </c>
    </row>
    <row r="9" spans="1:12" ht="14.4" x14ac:dyDescent="0.3">
      <c r="A9" s="23"/>
      <c r="B9" s="15"/>
      <c r="C9" s="11"/>
      <c r="D9" s="7" t="s">
        <v>23</v>
      </c>
      <c r="E9" s="42" t="s">
        <v>55</v>
      </c>
      <c r="F9" s="43">
        <v>50</v>
      </c>
      <c r="G9" s="43">
        <v>3.28</v>
      </c>
      <c r="H9" s="43">
        <v>4.5599999999999996</v>
      </c>
      <c r="I9" s="43">
        <v>19.239999999999998</v>
      </c>
      <c r="J9" s="43">
        <f>96.8+37.4</f>
        <v>134.19999999999999</v>
      </c>
      <c r="K9" s="55" t="s">
        <v>74</v>
      </c>
      <c r="L9" s="43">
        <v>14.59</v>
      </c>
    </row>
    <row r="10" spans="1:12" ht="26.4" x14ac:dyDescent="0.3">
      <c r="A10" s="23"/>
      <c r="B10" s="15"/>
      <c r="C10" s="11"/>
      <c r="D10" s="7" t="s">
        <v>24</v>
      </c>
      <c r="E10" s="42" t="s">
        <v>173</v>
      </c>
      <c r="F10" s="43">
        <v>100</v>
      </c>
      <c r="G10" s="43">
        <v>0.4</v>
      </c>
      <c r="H10" s="43">
        <v>0.4</v>
      </c>
      <c r="I10" s="43">
        <v>10.3</v>
      </c>
      <c r="J10" s="43">
        <v>44</v>
      </c>
      <c r="K10" s="44" t="s">
        <v>43</v>
      </c>
      <c r="L10" s="43">
        <v>11.47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18.93</v>
      </c>
      <c r="H13" s="19">
        <f t="shared" si="0"/>
        <v>27.56</v>
      </c>
      <c r="I13" s="19">
        <f t="shared" si="0"/>
        <v>49.55</v>
      </c>
      <c r="J13" s="19">
        <f t="shared" si="0"/>
        <v>549.79999999999995</v>
      </c>
      <c r="K13" s="25"/>
      <c r="L13" s="19">
        <f t="shared" ref="L13" si="1">SUM(L6:L12)</f>
        <v>88.36</v>
      </c>
    </row>
    <row r="14" spans="1:12" ht="26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65</v>
      </c>
      <c r="G14" s="43">
        <v>0.78</v>
      </c>
      <c r="H14" s="43">
        <v>2.2799999999999998</v>
      </c>
      <c r="I14" s="43">
        <v>4.4400000000000004</v>
      </c>
      <c r="J14" s="43">
        <v>41.4</v>
      </c>
      <c r="K14" s="44" t="s">
        <v>44</v>
      </c>
      <c r="L14" s="43">
        <v>8.1</v>
      </c>
    </row>
    <row r="15" spans="1:12" ht="14.4" x14ac:dyDescent="0.3">
      <c r="A15" s="23"/>
      <c r="B15" s="15"/>
      <c r="C15" s="11"/>
      <c r="D15" s="7" t="s">
        <v>27</v>
      </c>
      <c r="E15" s="42" t="s">
        <v>45</v>
      </c>
      <c r="F15" s="43">
        <v>250</v>
      </c>
      <c r="G15" s="43">
        <v>6.4</v>
      </c>
      <c r="H15" s="43">
        <v>10.029999999999999</v>
      </c>
      <c r="I15" s="43">
        <v>11.55</v>
      </c>
      <c r="J15" s="43">
        <v>171.4</v>
      </c>
      <c r="K15" s="44" t="s">
        <v>46</v>
      </c>
      <c r="L15" s="43">
        <v>21.12</v>
      </c>
    </row>
    <row r="16" spans="1:12" ht="26.4" x14ac:dyDescent="0.3">
      <c r="A16" s="23"/>
      <c r="B16" s="15"/>
      <c r="C16" s="11"/>
      <c r="D16" s="7" t="s">
        <v>28</v>
      </c>
      <c r="E16" s="42" t="s">
        <v>48</v>
      </c>
      <c r="F16" s="43">
        <v>90</v>
      </c>
      <c r="G16" s="43">
        <v>13.87</v>
      </c>
      <c r="H16" s="43">
        <v>7.85</v>
      </c>
      <c r="I16" s="43">
        <v>6.53</v>
      </c>
      <c r="J16" s="43">
        <v>150</v>
      </c>
      <c r="K16" s="44" t="s">
        <v>49</v>
      </c>
      <c r="L16" s="43">
        <v>26.47</v>
      </c>
    </row>
    <row r="17" spans="1:12" ht="26.4" x14ac:dyDescent="0.3">
      <c r="A17" s="23"/>
      <c r="B17" s="15"/>
      <c r="C17" s="11"/>
      <c r="D17" s="7" t="s">
        <v>29</v>
      </c>
      <c r="E17" s="42" t="s">
        <v>50</v>
      </c>
      <c r="F17" s="43">
        <v>150</v>
      </c>
      <c r="G17" s="43">
        <v>3.57</v>
      </c>
      <c r="H17" s="43">
        <v>6</v>
      </c>
      <c r="I17" s="43">
        <v>0.33</v>
      </c>
      <c r="J17" s="43">
        <v>188.82</v>
      </c>
      <c r="K17" s="44" t="s">
        <v>51</v>
      </c>
      <c r="L17" s="43">
        <v>18.3</v>
      </c>
    </row>
    <row r="18" spans="1:12" ht="26.4" x14ac:dyDescent="0.3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0.12</v>
      </c>
      <c r="H18" s="43">
        <v>0.08</v>
      </c>
      <c r="I18" s="43">
        <v>28.53</v>
      </c>
      <c r="J18" s="43">
        <v>101.5</v>
      </c>
      <c r="K18" s="44" t="s">
        <v>53</v>
      </c>
      <c r="L18" s="43">
        <v>11.51</v>
      </c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54</v>
      </c>
      <c r="F20" s="43">
        <v>45</v>
      </c>
      <c r="G20" s="43">
        <v>2.92</v>
      </c>
      <c r="H20" s="43">
        <v>0.54</v>
      </c>
      <c r="I20" s="43">
        <v>15.3</v>
      </c>
      <c r="J20" s="43">
        <v>81.45</v>
      </c>
      <c r="K20" s="55" t="s">
        <v>74</v>
      </c>
      <c r="L20" s="43">
        <v>4.5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27.660000000000004</v>
      </c>
      <c r="H23" s="19">
        <f t="shared" si="2"/>
        <v>26.779999999999994</v>
      </c>
      <c r="I23" s="19">
        <f t="shared" si="2"/>
        <v>66.680000000000007</v>
      </c>
      <c r="J23" s="19">
        <f t="shared" si="2"/>
        <v>734.57</v>
      </c>
      <c r="K23" s="25"/>
      <c r="L23" s="19">
        <f t="shared" ref="L23" si="3">SUM(L14:L22)</f>
        <v>90</v>
      </c>
    </row>
    <row r="24" spans="1:12" ht="15" thickBot="1" x14ac:dyDescent="0.3">
      <c r="A24" s="29">
        <f>A6</f>
        <v>1</v>
      </c>
      <c r="B24" s="30">
        <f>B6</f>
        <v>1</v>
      </c>
      <c r="C24" s="82" t="s">
        <v>4</v>
      </c>
      <c r="D24" s="83"/>
      <c r="E24" s="31"/>
      <c r="F24" s="32">
        <f>F13+F23</f>
        <v>1310</v>
      </c>
      <c r="G24" s="32">
        <f t="shared" ref="G24:J24" si="4">G13+G23</f>
        <v>46.59</v>
      </c>
      <c r="H24" s="32">
        <f t="shared" si="4"/>
        <v>54.339999999999989</v>
      </c>
      <c r="I24" s="32">
        <f t="shared" si="4"/>
        <v>116.23</v>
      </c>
      <c r="J24" s="32">
        <f t="shared" si="4"/>
        <v>1284.3699999999999</v>
      </c>
      <c r="K24" s="32"/>
      <c r="L24" s="32">
        <f t="shared" ref="L24" si="5">L13+L23</f>
        <v>178.36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52" t="s">
        <v>56</v>
      </c>
      <c r="F25" s="40">
        <v>200</v>
      </c>
      <c r="G25" s="40">
        <v>6.4</v>
      </c>
      <c r="H25" s="40">
        <v>8.1999999999999993</v>
      </c>
      <c r="I25" s="40">
        <v>28.4</v>
      </c>
      <c r="J25" s="40">
        <v>186</v>
      </c>
      <c r="K25" s="41" t="s">
        <v>59</v>
      </c>
      <c r="L25" s="40">
        <v>30.32</v>
      </c>
    </row>
    <row r="26" spans="1:12" ht="14.4" x14ac:dyDescent="0.3">
      <c r="A26" s="14"/>
      <c r="B26" s="15"/>
      <c r="C26" s="11"/>
      <c r="D26" s="6"/>
      <c r="E26" s="51"/>
      <c r="F26" s="43"/>
      <c r="G26" s="43"/>
      <c r="H26" s="43"/>
      <c r="I26" s="43"/>
      <c r="J26" s="43"/>
      <c r="K26" s="44"/>
      <c r="L26" s="43"/>
    </row>
    <row r="27" spans="1:12" ht="26.4" x14ac:dyDescent="0.3">
      <c r="A27" s="14"/>
      <c r="B27" s="15"/>
      <c r="C27" s="11"/>
      <c r="D27" s="7" t="s">
        <v>22</v>
      </c>
      <c r="E27" s="53" t="s">
        <v>57</v>
      </c>
      <c r="F27" s="43">
        <v>200</v>
      </c>
      <c r="G27" s="43">
        <v>0.13</v>
      </c>
      <c r="H27" s="43">
        <v>0.02</v>
      </c>
      <c r="I27" s="43">
        <v>15.73</v>
      </c>
      <c r="J27" s="43">
        <v>64.17</v>
      </c>
      <c r="K27" s="55" t="s">
        <v>61</v>
      </c>
      <c r="L27" s="43">
        <v>18.27</v>
      </c>
    </row>
    <row r="28" spans="1:12" ht="14.4" x14ac:dyDescent="0.3">
      <c r="A28" s="14"/>
      <c r="B28" s="15"/>
      <c r="C28" s="11"/>
      <c r="D28" s="7" t="s">
        <v>23</v>
      </c>
      <c r="E28" s="42" t="s">
        <v>55</v>
      </c>
      <c r="F28" s="43">
        <v>50</v>
      </c>
      <c r="G28" s="43">
        <v>3.28</v>
      </c>
      <c r="H28" s="43">
        <v>4.5599999999999996</v>
      </c>
      <c r="I28" s="43">
        <v>19.239999999999998</v>
      </c>
      <c r="J28" s="43">
        <f>96.8+37.4</f>
        <v>134.19999999999999</v>
      </c>
      <c r="K28" s="55" t="s">
        <v>74</v>
      </c>
      <c r="L28" s="43">
        <v>14.59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26.4" x14ac:dyDescent="0.3">
      <c r="A30" s="14"/>
      <c r="B30" s="15"/>
      <c r="C30" s="11"/>
      <c r="D30" s="6"/>
      <c r="E30" s="54" t="s">
        <v>58</v>
      </c>
      <c r="F30" s="43">
        <v>50</v>
      </c>
      <c r="G30" s="43">
        <v>3.64</v>
      </c>
      <c r="H30" s="43">
        <v>6.26</v>
      </c>
      <c r="I30" s="43">
        <v>26.96</v>
      </c>
      <c r="J30" s="43">
        <v>144</v>
      </c>
      <c r="K30" s="55" t="s">
        <v>60</v>
      </c>
      <c r="L30" s="43">
        <v>25.18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13.450000000000001</v>
      </c>
      <c r="H32" s="19">
        <f t="shared" ref="H32" si="7">SUM(H25:H31)</f>
        <v>19.04</v>
      </c>
      <c r="I32" s="19">
        <f t="shared" ref="I32" si="8">SUM(I25:I31)</f>
        <v>90.329999999999984</v>
      </c>
      <c r="J32" s="19">
        <f t="shared" ref="J32:L32" si="9">SUM(J25:J31)</f>
        <v>528.37</v>
      </c>
      <c r="K32" s="25"/>
      <c r="L32" s="19">
        <f t="shared" si="9"/>
        <v>88.360000000000014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7" t="s">
        <v>62</v>
      </c>
      <c r="F33" s="56">
        <v>100</v>
      </c>
      <c r="G33" s="43">
        <v>1.1000000000000001</v>
      </c>
      <c r="H33" s="43">
        <v>0.2</v>
      </c>
      <c r="I33" s="43">
        <v>3.8</v>
      </c>
      <c r="J33" s="43">
        <v>22</v>
      </c>
      <c r="K33" s="55" t="s">
        <v>63</v>
      </c>
      <c r="L33" s="43">
        <v>8.15</v>
      </c>
    </row>
    <row r="34" spans="1:12" ht="14.4" x14ac:dyDescent="0.3">
      <c r="A34" s="14"/>
      <c r="B34" s="15"/>
      <c r="C34" s="11"/>
      <c r="D34" s="7" t="s">
        <v>27</v>
      </c>
      <c r="E34" s="62" t="s">
        <v>65</v>
      </c>
      <c r="F34" s="61">
        <v>200</v>
      </c>
      <c r="G34" s="43">
        <v>3.3</v>
      </c>
      <c r="H34" s="43">
        <v>0.52</v>
      </c>
      <c r="I34" s="43">
        <v>8.4499999999999993</v>
      </c>
      <c r="J34" s="43">
        <v>176.5</v>
      </c>
      <c r="K34" s="55" t="s">
        <v>66</v>
      </c>
      <c r="L34" s="43">
        <v>19.079999999999998</v>
      </c>
    </row>
    <row r="35" spans="1:12" ht="26.4" x14ac:dyDescent="0.3">
      <c r="A35" s="14"/>
      <c r="B35" s="15"/>
      <c r="C35" s="11"/>
      <c r="D35" s="7" t="s">
        <v>28</v>
      </c>
      <c r="E35" s="60" t="s">
        <v>64</v>
      </c>
      <c r="F35" s="59">
        <v>100</v>
      </c>
      <c r="G35" s="43">
        <v>14.5</v>
      </c>
      <c r="H35" s="43">
        <v>6.08</v>
      </c>
      <c r="I35" s="43">
        <v>15.05</v>
      </c>
      <c r="J35" s="43">
        <v>173.33</v>
      </c>
      <c r="K35" s="55" t="s">
        <v>67</v>
      </c>
      <c r="L35" s="43">
        <v>28.98</v>
      </c>
    </row>
    <row r="36" spans="1:12" ht="26.4" x14ac:dyDescent="0.3">
      <c r="A36" s="14"/>
      <c r="B36" s="15"/>
      <c r="C36" s="11"/>
      <c r="D36" s="7" t="s">
        <v>29</v>
      </c>
      <c r="E36" s="63" t="s">
        <v>68</v>
      </c>
      <c r="F36" s="64">
        <v>150</v>
      </c>
      <c r="G36" s="43">
        <v>3.08</v>
      </c>
      <c r="H36" s="43">
        <v>9.6199999999999992</v>
      </c>
      <c r="I36" s="43">
        <v>18.86</v>
      </c>
      <c r="J36" s="43">
        <v>181.5</v>
      </c>
      <c r="K36" s="55" t="s">
        <v>69</v>
      </c>
      <c r="L36" s="43">
        <v>17</v>
      </c>
    </row>
    <row r="37" spans="1:12" ht="26.4" x14ac:dyDescent="0.3">
      <c r="A37" s="14"/>
      <c r="B37" s="15"/>
      <c r="C37" s="11"/>
      <c r="D37" s="7" t="s">
        <v>30</v>
      </c>
      <c r="E37" s="66" t="s">
        <v>70</v>
      </c>
      <c r="F37" s="65">
        <v>200</v>
      </c>
      <c r="G37" s="43">
        <v>0.4</v>
      </c>
      <c r="H37" s="43">
        <v>0.2</v>
      </c>
      <c r="I37" s="43">
        <v>9.4</v>
      </c>
      <c r="J37" s="43">
        <v>43.4</v>
      </c>
      <c r="K37" s="55" t="s">
        <v>71</v>
      </c>
      <c r="L37" s="43">
        <v>12.29</v>
      </c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67" t="s">
        <v>72</v>
      </c>
      <c r="F39" s="68">
        <v>45</v>
      </c>
      <c r="G39" s="43">
        <v>2.92</v>
      </c>
      <c r="H39" s="43">
        <v>0.54</v>
      </c>
      <c r="I39" s="43">
        <v>15.3</v>
      </c>
      <c r="J39" s="43">
        <v>81.45</v>
      </c>
      <c r="K39" s="55" t="s">
        <v>73</v>
      </c>
      <c r="L39" s="43">
        <v>4.5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795</v>
      </c>
      <c r="G42" s="19">
        <f t="shared" ref="G42" si="10">SUM(G33:G41)</f>
        <v>25.299999999999997</v>
      </c>
      <c r="H42" s="19">
        <f t="shared" ref="H42" si="11">SUM(H33:H41)</f>
        <v>17.159999999999997</v>
      </c>
      <c r="I42" s="19">
        <f t="shared" ref="I42" si="12">SUM(I33:I41)</f>
        <v>70.86</v>
      </c>
      <c r="J42" s="19">
        <f t="shared" ref="J42:L42" si="13">SUM(J33:J41)</f>
        <v>678.18000000000006</v>
      </c>
      <c r="K42" s="25"/>
      <c r="L42" s="19">
        <f t="shared" si="13"/>
        <v>90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82" t="s">
        <v>4</v>
      </c>
      <c r="D43" s="83"/>
      <c r="E43" s="31"/>
      <c r="F43" s="32">
        <f>F32+F42</f>
        <v>1295</v>
      </c>
      <c r="G43" s="32">
        <f t="shared" ref="G43" si="14">G32+G42</f>
        <v>38.75</v>
      </c>
      <c r="H43" s="32">
        <f t="shared" ref="H43" si="15">H32+H42</f>
        <v>36.199999999999996</v>
      </c>
      <c r="I43" s="32">
        <f t="shared" ref="I43" si="16">I32+I42</f>
        <v>161.19</v>
      </c>
      <c r="J43" s="32">
        <f t="shared" ref="J43:L43" si="17">J32+J42</f>
        <v>1206.5500000000002</v>
      </c>
      <c r="K43" s="32"/>
      <c r="L43" s="32">
        <f t="shared" si="17"/>
        <v>178.36</v>
      </c>
    </row>
    <row r="44" spans="1:12" ht="26.4" x14ac:dyDescent="0.3">
      <c r="A44" s="20">
        <v>1</v>
      </c>
      <c r="B44" s="21">
        <v>3</v>
      </c>
      <c r="C44" s="22" t="s">
        <v>20</v>
      </c>
      <c r="D44" s="5" t="s">
        <v>21</v>
      </c>
      <c r="E44" s="70" t="s">
        <v>75</v>
      </c>
      <c r="F44" s="69">
        <v>150</v>
      </c>
      <c r="G44" s="40">
        <v>10.4</v>
      </c>
      <c r="H44" s="40">
        <v>7.8</v>
      </c>
      <c r="I44" s="40">
        <v>23.7</v>
      </c>
      <c r="J44" s="40">
        <v>225.72</v>
      </c>
      <c r="K44" s="58" t="s">
        <v>76</v>
      </c>
      <c r="L44" s="40">
        <v>34.520000000000003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26.4" x14ac:dyDescent="0.3">
      <c r="A46" s="23"/>
      <c r="B46" s="15"/>
      <c r="C46" s="11"/>
      <c r="D46" s="7" t="s">
        <v>22</v>
      </c>
      <c r="E46" s="51" t="s">
        <v>77</v>
      </c>
      <c r="F46" s="43">
        <v>200</v>
      </c>
      <c r="G46" s="43">
        <v>4.08</v>
      </c>
      <c r="H46" s="43">
        <v>3</v>
      </c>
      <c r="I46" s="43">
        <v>17.579999999999998</v>
      </c>
      <c r="J46" s="43">
        <v>118.6</v>
      </c>
      <c r="K46" s="55" t="s">
        <v>78</v>
      </c>
      <c r="L46" s="43">
        <v>18.27</v>
      </c>
    </row>
    <row r="47" spans="1:12" ht="14.4" x14ac:dyDescent="0.3">
      <c r="A47" s="23"/>
      <c r="B47" s="15"/>
      <c r="C47" s="11"/>
      <c r="D47" s="7" t="s">
        <v>23</v>
      </c>
      <c r="E47" s="42" t="s">
        <v>55</v>
      </c>
      <c r="F47" s="43">
        <v>50</v>
      </c>
      <c r="G47" s="43">
        <v>3.28</v>
      </c>
      <c r="H47" s="43">
        <v>4.5599999999999996</v>
      </c>
      <c r="I47" s="43">
        <v>19.239999999999998</v>
      </c>
      <c r="J47" s="43">
        <f>96.8+37.4</f>
        <v>134.19999999999999</v>
      </c>
      <c r="K47" s="55" t="s">
        <v>74</v>
      </c>
      <c r="L47" s="43">
        <v>14.59</v>
      </c>
    </row>
    <row r="48" spans="1:12" ht="26.4" x14ac:dyDescent="0.3">
      <c r="A48" s="23"/>
      <c r="B48" s="15"/>
      <c r="C48" s="11"/>
      <c r="D48" s="7" t="s">
        <v>24</v>
      </c>
      <c r="E48" s="51" t="s">
        <v>174</v>
      </c>
      <c r="F48" s="43">
        <v>100</v>
      </c>
      <c r="G48" s="43">
        <v>0.4</v>
      </c>
      <c r="H48" s="43">
        <v>0.4</v>
      </c>
      <c r="I48" s="43">
        <v>10.3</v>
      </c>
      <c r="J48" s="43">
        <v>44</v>
      </c>
      <c r="K48" s="55" t="s">
        <v>79</v>
      </c>
      <c r="L48" s="43">
        <v>20.98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18.16</v>
      </c>
      <c r="H51" s="19">
        <f t="shared" ref="H51" si="19">SUM(H44:H50)</f>
        <v>15.76</v>
      </c>
      <c r="I51" s="19">
        <f t="shared" ref="I51" si="20">SUM(I44:I50)</f>
        <v>70.819999999999993</v>
      </c>
      <c r="J51" s="19">
        <f t="shared" ref="J51:L51" si="21">SUM(J44:J50)</f>
        <v>522.52</v>
      </c>
      <c r="K51" s="25"/>
      <c r="L51" s="19">
        <f t="shared" si="21"/>
        <v>88.360000000000014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80</v>
      </c>
      <c r="F52" s="43">
        <v>100</v>
      </c>
      <c r="G52" s="43">
        <v>1.3</v>
      </c>
      <c r="H52" s="43">
        <v>2.2999999999999998</v>
      </c>
      <c r="I52" s="43">
        <v>7.3</v>
      </c>
      <c r="J52" s="43">
        <v>91.51</v>
      </c>
      <c r="K52" s="55" t="s">
        <v>81</v>
      </c>
      <c r="L52" s="43">
        <v>21.45</v>
      </c>
    </row>
    <row r="53" spans="1:12" ht="26.4" x14ac:dyDescent="0.3">
      <c r="A53" s="23"/>
      <c r="B53" s="15"/>
      <c r="C53" s="11"/>
      <c r="D53" s="7" t="s">
        <v>27</v>
      </c>
      <c r="E53" s="73" t="s">
        <v>82</v>
      </c>
      <c r="F53" s="72">
        <v>200</v>
      </c>
      <c r="G53" s="43">
        <v>8.42</v>
      </c>
      <c r="H53" s="43">
        <v>4.28</v>
      </c>
      <c r="I53" s="43">
        <v>8.76</v>
      </c>
      <c r="J53" s="43">
        <v>173.14</v>
      </c>
      <c r="K53" s="55" t="s">
        <v>83</v>
      </c>
      <c r="L53" s="43">
        <v>21.45</v>
      </c>
    </row>
    <row r="54" spans="1:12" ht="26.4" x14ac:dyDescent="0.3">
      <c r="A54" s="23"/>
      <c r="B54" s="15"/>
      <c r="C54" s="11"/>
      <c r="D54" s="7" t="s">
        <v>28</v>
      </c>
      <c r="E54" s="74" t="s">
        <v>84</v>
      </c>
      <c r="F54" s="43">
        <v>240</v>
      </c>
      <c r="G54" s="43">
        <v>24.18</v>
      </c>
      <c r="H54" s="43">
        <v>26.4</v>
      </c>
      <c r="I54" s="43">
        <v>24.26</v>
      </c>
      <c r="J54" s="43">
        <v>287.7</v>
      </c>
      <c r="K54" s="55" t="s">
        <v>85</v>
      </c>
      <c r="L54" s="43">
        <v>30.31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26.4" x14ac:dyDescent="0.3">
      <c r="A56" s="23"/>
      <c r="B56" s="15"/>
      <c r="C56" s="11"/>
      <c r="D56" s="7" t="s">
        <v>30</v>
      </c>
      <c r="E56" s="76" t="s">
        <v>86</v>
      </c>
      <c r="F56" s="75">
        <v>200</v>
      </c>
      <c r="G56" s="43">
        <v>0.16</v>
      </c>
      <c r="H56" s="43">
        <v>0.16</v>
      </c>
      <c r="I56" s="43">
        <v>27.88</v>
      </c>
      <c r="J56" s="43">
        <v>114.6</v>
      </c>
      <c r="K56" s="55" t="s">
        <v>71</v>
      </c>
      <c r="L56" s="43">
        <v>12.29</v>
      </c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71" t="s">
        <v>72</v>
      </c>
      <c r="F58" s="77">
        <v>45</v>
      </c>
      <c r="G58" s="43">
        <v>2.92</v>
      </c>
      <c r="H58" s="43">
        <v>0.54</v>
      </c>
      <c r="I58" s="43">
        <v>15.3</v>
      </c>
      <c r="J58" s="43">
        <v>81.45</v>
      </c>
      <c r="K58" s="55" t="s">
        <v>73</v>
      </c>
      <c r="L58" s="43">
        <v>4.5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785</v>
      </c>
      <c r="G61" s="19">
        <f t="shared" ref="G61" si="22">SUM(G52:G60)</f>
        <v>36.979999999999997</v>
      </c>
      <c r="H61" s="19">
        <f t="shared" ref="H61" si="23">SUM(H52:H60)</f>
        <v>33.679999999999993</v>
      </c>
      <c r="I61" s="19">
        <f t="shared" ref="I61" si="24">SUM(I52:I60)</f>
        <v>83.5</v>
      </c>
      <c r="J61" s="19">
        <f t="shared" ref="J61:L61" si="25">SUM(J52:J60)</f>
        <v>748.4</v>
      </c>
      <c r="K61" s="25"/>
      <c r="L61" s="19">
        <f t="shared" si="25"/>
        <v>90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82" t="s">
        <v>4</v>
      </c>
      <c r="D62" s="83"/>
      <c r="E62" s="31"/>
      <c r="F62" s="32">
        <f>F51+F61</f>
        <v>1285</v>
      </c>
      <c r="G62" s="32">
        <f t="shared" ref="G62" si="26">G51+G61</f>
        <v>55.14</v>
      </c>
      <c r="H62" s="32">
        <f t="shared" ref="H62" si="27">H51+H61</f>
        <v>49.439999999999991</v>
      </c>
      <c r="I62" s="32">
        <f t="shared" ref="I62" si="28">I51+I61</f>
        <v>154.32</v>
      </c>
      <c r="J62" s="32">
        <f t="shared" ref="J62:L62" si="29">J51+J61</f>
        <v>1270.92</v>
      </c>
      <c r="K62" s="32"/>
      <c r="L62" s="32">
        <f t="shared" si="29"/>
        <v>178.36</v>
      </c>
    </row>
    <row r="63" spans="1:12" ht="26.4" x14ac:dyDescent="0.3">
      <c r="A63" s="20">
        <v>1</v>
      </c>
      <c r="B63" s="21">
        <v>4</v>
      </c>
      <c r="C63" s="22" t="s">
        <v>20</v>
      </c>
      <c r="D63" s="5" t="s">
        <v>21</v>
      </c>
      <c r="E63" s="79" t="s">
        <v>87</v>
      </c>
      <c r="F63" s="78">
        <v>170</v>
      </c>
      <c r="G63" s="40">
        <v>27.84</v>
      </c>
      <c r="H63" s="40">
        <v>18</v>
      </c>
      <c r="I63" s="40">
        <v>32.4</v>
      </c>
      <c r="J63" s="40">
        <v>284.60000000000002</v>
      </c>
      <c r="K63" s="58" t="s">
        <v>88</v>
      </c>
      <c r="L63" s="40">
        <v>63.09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26.4" x14ac:dyDescent="0.3">
      <c r="A65" s="23"/>
      <c r="B65" s="15"/>
      <c r="C65" s="11"/>
      <c r="D65" s="7" t="s">
        <v>22</v>
      </c>
      <c r="E65" s="51" t="s">
        <v>89</v>
      </c>
      <c r="F65" s="43">
        <v>200</v>
      </c>
      <c r="G65" s="43">
        <v>0.53</v>
      </c>
      <c r="H65" s="43">
        <v>0</v>
      </c>
      <c r="I65" s="43">
        <v>9.4700000000000006</v>
      </c>
      <c r="J65" s="43">
        <v>60</v>
      </c>
      <c r="K65" s="55" t="s">
        <v>90</v>
      </c>
      <c r="L65" s="43">
        <v>9.3000000000000007</v>
      </c>
    </row>
    <row r="66" spans="1:12" ht="14.4" x14ac:dyDescent="0.3">
      <c r="A66" s="23"/>
      <c r="B66" s="15"/>
      <c r="C66" s="11"/>
      <c r="D66" s="7" t="s">
        <v>23</v>
      </c>
      <c r="E66" s="51" t="s">
        <v>91</v>
      </c>
      <c r="F66" s="43">
        <v>40</v>
      </c>
      <c r="G66" s="43">
        <v>3.24</v>
      </c>
      <c r="H66" s="43">
        <v>0.44</v>
      </c>
      <c r="I66" s="43">
        <v>19.2</v>
      </c>
      <c r="J66" s="43">
        <v>96.8</v>
      </c>
      <c r="K66" s="55" t="s">
        <v>74</v>
      </c>
      <c r="L66" s="43">
        <v>4.5</v>
      </c>
    </row>
    <row r="67" spans="1:12" ht="26.4" x14ac:dyDescent="0.3">
      <c r="A67" s="23"/>
      <c r="B67" s="15"/>
      <c r="C67" s="11"/>
      <c r="D67" s="7" t="s">
        <v>24</v>
      </c>
      <c r="E67" s="51" t="s">
        <v>175</v>
      </c>
      <c r="F67" s="43">
        <v>100</v>
      </c>
      <c r="G67" s="43">
        <v>0.4</v>
      </c>
      <c r="H67" s="43">
        <v>0.4</v>
      </c>
      <c r="I67" s="43">
        <v>10.3</v>
      </c>
      <c r="J67" s="43">
        <v>44</v>
      </c>
      <c r="K67" s="55" t="s">
        <v>43</v>
      </c>
      <c r="L67" s="43">
        <v>11.47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32.01</v>
      </c>
      <c r="H70" s="19">
        <f t="shared" ref="H70" si="31">SUM(H63:H69)</f>
        <v>18.84</v>
      </c>
      <c r="I70" s="19">
        <f t="shared" ref="I70" si="32">SUM(I63:I69)</f>
        <v>71.36999999999999</v>
      </c>
      <c r="J70" s="19">
        <f t="shared" ref="J70:L70" si="33">SUM(J63:J69)</f>
        <v>485.40000000000003</v>
      </c>
      <c r="K70" s="25"/>
      <c r="L70" s="19">
        <f t="shared" si="33"/>
        <v>88.36</v>
      </c>
    </row>
    <row r="71" spans="1:12" ht="26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92</v>
      </c>
      <c r="F71" s="43">
        <v>60</v>
      </c>
      <c r="G71" s="43">
        <v>0.82</v>
      </c>
      <c r="H71" s="43">
        <v>2.75</v>
      </c>
      <c r="I71" s="43">
        <v>4.68</v>
      </c>
      <c r="J71" s="43">
        <v>47.82</v>
      </c>
      <c r="K71" s="55" t="s">
        <v>93</v>
      </c>
      <c r="L71" s="43">
        <v>9</v>
      </c>
    </row>
    <row r="72" spans="1:12" ht="26.4" x14ac:dyDescent="0.3">
      <c r="A72" s="23"/>
      <c r="B72" s="15"/>
      <c r="C72" s="11"/>
      <c r="D72" s="7" t="s">
        <v>27</v>
      </c>
      <c r="E72" s="51" t="s">
        <v>94</v>
      </c>
      <c r="F72" s="43">
        <v>200</v>
      </c>
      <c r="G72" s="43">
        <v>6.93</v>
      </c>
      <c r="H72" s="43">
        <v>4.26</v>
      </c>
      <c r="I72" s="43">
        <v>10.7</v>
      </c>
      <c r="J72" s="43">
        <v>156.80000000000001</v>
      </c>
      <c r="K72" s="55" t="s">
        <v>95</v>
      </c>
      <c r="L72" s="43">
        <v>26.52</v>
      </c>
    </row>
    <row r="73" spans="1:12" ht="26.4" x14ac:dyDescent="0.3">
      <c r="A73" s="23"/>
      <c r="B73" s="15"/>
      <c r="C73" s="11"/>
      <c r="D73" s="7" t="s">
        <v>28</v>
      </c>
      <c r="E73" s="51" t="s">
        <v>96</v>
      </c>
      <c r="F73" s="43">
        <v>90</v>
      </c>
      <c r="G73" s="43">
        <v>12.42</v>
      </c>
      <c r="H73" s="43">
        <v>9.42</v>
      </c>
      <c r="I73" s="43">
        <v>12.85</v>
      </c>
      <c r="J73" s="43">
        <v>217.5</v>
      </c>
      <c r="K73" s="55" t="s">
        <v>97</v>
      </c>
      <c r="L73" s="43">
        <v>23.67</v>
      </c>
    </row>
    <row r="74" spans="1:12" ht="26.4" x14ac:dyDescent="0.3">
      <c r="A74" s="23"/>
      <c r="B74" s="15"/>
      <c r="C74" s="11"/>
      <c r="D74" s="7" t="s">
        <v>29</v>
      </c>
      <c r="E74" s="51" t="s">
        <v>98</v>
      </c>
      <c r="F74" s="43">
        <v>150</v>
      </c>
      <c r="G74" s="43">
        <v>2.6</v>
      </c>
      <c r="H74" s="43">
        <v>4.7</v>
      </c>
      <c r="I74" s="43">
        <v>7.4</v>
      </c>
      <c r="J74" s="43">
        <v>103.42</v>
      </c>
      <c r="K74" s="55" t="s">
        <v>99</v>
      </c>
      <c r="L74" s="43">
        <v>16.18</v>
      </c>
    </row>
    <row r="75" spans="1:12" ht="26.4" x14ac:dyDescent="0.3">
      <c r="A75" s="23"/>
      <c r="B75" s="15"/>
      <c r="C75" s="11"/>
      <c r="D75" s="7" t="s">
        <v>30</v>
      </c>
      <c r="E75" s="51" t="s">
        <v>100</v>
      </c>
      <c r="F75" s="43">
        <v>200</v>
      </c>
      <c r="G75" s="43">
        <v>1</v>
      </c>
      <c r="H75" s="43">
        <v>0</v>
      </c>
      <c r="I75" s="43">
        <v>23.46</v>
      </c>
      <c r="J75" s="43">
        <v>94.25</v>
      </c>
      <c r="K75" s="55" t="s">
        <v>101</v>
      </c>
      <c r="L75" s="43">
        <v>10.130000000000001</v>
      </c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71" t="s">
        <v>72</v>
      </c>
      <c r="F77" s="77">
        <v>45</v>
      </c>
      <c r="G77" s="43">
        <v>2.92</v>
      </c>
      <c r="H77" s="43">
        <v>0.54</v>
      </c>
      <c r="I77" s="43">
        <v>15.3</v>
      </c>
      <c r="J77" s="43">
        <v>81.45</v>
      </c>
      <c r="K77" s="55" t="s">
        <v>73</v>
      </c>
      <c r="L77" s="43">
        <v>4.5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745</v>
      </c>
      <c r="G80" s="19">
        <f t="shared" ref="G80" si="34">SUM(G71:G79)</f>
        <v>26.690000000000005</v>
      </c>
      <c r="H80" s="19">
        <f t="shared" ref="H80" si="35">SUM(H71:H79)</f>
        <v>21.669999999999998</v>
      </c>
      <c r="I80" s="19">
        <f t="shared" ref="I80" si="36">SUM(I71:I79)</f>
        <v>74.39</v>
      </c>
      <c r="J80" s="19">
        <f t="shared" ref="J80:L80" si="37">SUM(J71:J79)</f>
        <v>701.24</v>
      </c>
      <c r="K80" s="25"/>
      <c r="L80" s="19">
        <f t="shared" si="37"/>
        <v>90</v>
      </c>
    </row>
    <row r="81" spans="1:12" ht="15.75" customHeight="1" x14ac:dyDescent="0.25">
      <c r="A81" s="29">
        <f>A63</f>
        <v>1</v>
      </c>
      <c r="B81" s="30">
        <f>B63</f>
        <v>4</v>
      </c>
      <c r="C81" s="82" t="s">
        <v>4</v>
      </c>
      <c r="D81" s="83"/>
      <c r="E81" s="31"/>
      <c r="F81" s="32">
        <f>F70+F80</f>
        <v>1255</v>
      </c>
      <c r="G81" s="32">
        <f t="shared" ref="G81" si="38">G70+G80</f>
        <v>58.7</v>
      </c>
      <c r="H81" s="32">
        <f t="shared" ref="H81" si="39">H70+H80</f>
        <v>40.51</v>
      </c>
      <c r="I81" s="32">
        <f t="shared" ref="I81" si="40">I70+I80</f>
        <v>145.76</v>
      </c>
      <c r="J81" s="32">
        <f t="shared" ref="J81:L81" si="41">J70+J80</f>
        <v>1186.6400000000001</v>
      </c>
      <c r="K81" s="32"/>
      <c r="L81" s="32">
        <f t="shared" si="41"/>
        <v>178.36</v>
      </c>
    </row>
    <row r="82" spans="1:12" ht="26.4" x14ac:dyDescent="0.3">
      <c r="A82" s="20">
        <v>1</v>
      </c>
      <c r="B82" s="21">
        <v>5</v>
      </c>
      <c r="C82" s="22" t="s">
        <v>20</v>
      </c>
      <c r="D82" s="5" t="s">
        <v>21</v>
      </c>
      <c r="E82" s="80" t="s">
        <v>102</v>
      </c>
      <c r="F82" s="40">
        <v>200</v>
      </c>
      <c r="G82" s="40">
        <v>4.42</v>
      </c>
      <c r="H82" s="40">
        <v>6.2</v>
      </c>
      <c r="I82" s="40">
        <v>11.24</v>
      </c>
      <c r="J82" s="40">
        <v>178.26</v>
      </c>
      <c r="K82" s="58" t="s">
        <v>59</v>
      </c>
      <c r="L82" s="40">
        <v>37.840000000000003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26.4" x14ac:dyDescent="0.3">
      <c r="A84" s="23"/>
      <c r="B84" s="15"/>
      <c r="C84" s="11"/>
      <c r="D84" s="7" t="s">
        <v>22</v>
      </c>
      <c r="E84" s="51" t="s">
        <v>52</v>
      </c>
      <c r="F84" s="43">
        <v>200</v>
      </c>
      <c r="G84" s="43">
        <v>0.12</v>
      </c>
      <c r="H84" s="43">
        <v>0.08</v>
      </c>
      <c r="I84" s="43">
        <v>28.53</v>
      </c>
      <c r="J84" s="43">
        <v>101.5</v>
      </c>
      <c r="K84" s="55" t="s">
        <v>103</v>
      </c>
      <c r="L84" s="43">
        <v>25.03</v>
      </c>
    </row>
    <row r="85" spans="1:12" ht="14.4" x14ac:dyDescent="0.3">
      <c r="A85" s="23"/>
      <c r="B85" s="15"/>
      <c r="C85" s="11"/>
      <c r="D85" s="7" t="s">
        <v>23</v>
      </c>
      <c r="E85" s="42" t="s">
        <v>55</v>
      </c>
      <c r="F85" s="43">
        <v>50</v>
      </c>
      <c r="G85" s="43">
        <v>3.28</v>
      </c>
      <c r="H85" s="43">
        <v>4.5599999999999996</v>
      </c>
      <c r="I85" s="43">
        <v>19.239999999999998</v>
      </c>
      <c r="J85" s="43">
        <f>96.8+37.4</f>
        <v>134.19999999999999</v>
      </c>
      <c r="K85" s="55" t="s">
        <v>74</v>
      </c>
      <c r="L85" s="43">
        <v>14.59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51" t="s">
        <v>104</v>
      </c>
      <c r="F87" s="43">
        <v>50</v>
      </c>
      <c r="G87" s="43">
        <v>6.4</v>
      </c>
      <c r="H87" s="43">
        <v>5.7</v>
      </c>
      <c r="I87" s="43">
        <v>0.4</v>
      </c>
      <c r="J87" s="43">
        <v>87</v>
      </c>
      <c r="K87" s="55" t="s">
        <v>105</v>
      </c>
      <c r="L87" s="43">
        <v>10.9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14.22</v>
      </c>
      <c r="H89" s="19">
        <f t="shared" ref="H89" si="43">SUM(H82:H88)</f>
        <v>16.54</v>
      </c>
      <c r="I89" s="19">
        <f t="shared" ref="I89" si="44">SUM(I82:I88)</f>
        <v>59.410000000000004</v>
      </c>
      <c r="J89" s="19">
        <f t="shared" ref="J89:L89" si="45">SUM(J82:J88)</f>
        <v>500.96</v>
      </c>
      <c r="K89" s="25"/>
      <c r="L89" s="19">
        <f t="shared" si="45"/>
        <v>88.360000000000014</v>
      </c>
    </row>
    <row r="90" spans="1:12" ht="26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106</v>
      </c>
      <c r="F90" s="43">
        <v>65</v>
      </c>
      <c r="G90" s="43">
        <v>0.78</v>
      </c>
      <c r="H90" s="43">
        <v>2.2799999999999998</v>
      </c>
      <c r="I90" s="43">
        <v>4.4400000000000004</v>
      </c>
      <c r="J90" s="43">
        <v>41.4</v>
      </c>
      <c r="K90" s="55" t="s">
        <v>44</v>
      </c>
      <c r="L90" s="43">
        <v>8.1</v>
      </c>
    </row>
    <row r="91" spans="1:12" ht="26.4" x14ac:dyDescent="0.3">
      <c r="A91" s="23"/>
      <c r="B91" s="15"/>
      <c r="C91" s="11"/>
      <c r="D91" s="7" t="s">
        <v>27</v>
      </c>
      <c r="E91" s="51" t="s">
        <v>107</v>
      </c>
      <c r="F91" s="43">
        <v>200</v>
      </c>
      <c r="G91" s="43">
        <v>7.26</v>
      </c>
      <c r="H91" s="43">
        <v>5.8</v>
      </c>
      <c r="I91" s="43">
        <v>7.72</v>
      </c>
      <c r="J91" s="43">
        <v>134.04</v>
      </c>
      <c r="K91" s="55" t="s">
        <v>108</v>
      </c>
      <c r="L91" s="43">
        <v>20.27</v>
      </c>
    </row>
    <row r="92" spans="1:12" ht="26.4" x14ac:dyDescent="0.3">
      <c r="A92" s="23"/>
      <c r="B92" s="15"/>
      <c r="C92" s="11"/>
      <c r="D92" s="7" t="s">
        <v>28</v>
      </c>
      <c r="E92" s="51" t="s">
        <v>110</v>
      </c>
      <c r="F92" s="43">
        <v>100</v>
      </c>
      <c r="G92" s="43">
        <v>14.92</v>
      </c>
      <c r="H92" s="43">
        <v>10.34</v>
      </c>
      <c r="I92" s="43">
        <v>4.17</v>
      </c>
      <c r="J92" s="43">
        <v>113.26</v>
      </c>
      <c r="K92" s="55" t="s">
        <v>111</v>
      </c>
      <c r="L92" s="43">
        <v>22.87</v>
      </c>
    </row>
    <row r="93" spans="1:12" ht="26.4" x14ac:dyDescent="0.3">
      <c r="A93" s="23"/>
      <c r="B93" s="15"/>
      <c r="C93" s="11"/>
      <c r="D93" s="7" t="s">
        <v>29</v>
      </c>
      <c r="E93" s="51" t="s">
        <v>50</v>
      </c>
      <c r="F93" s="43">
        <v>150</v>
      </c>
      <c r="G93" s="43">
        <v>3.57</v>
      </c>
      <c r="H93" s="43">
        <v>6</v>
      </c>
      <c r="I93" s="43">
        <v>0.33</v>
      </c>
      <c r="J93" s="43">
        <v>188.82</v>
      </c>
      <c r="K93" s="55" t="s">
        <v>109</v>
      </c>
      <c r="L93" s="43">
        <v>17.47</v>
      </c>
    </row>
    <row r="94" spans="1:12" ht="26.4" x14ac:dyDescent="0.3">
      <c r="A94" s="23"/>
      <c r="B94" s="15"/>
      <c r="C94" s="11"/>
      <c r="D94" s="7" t="s">
        <v>30</v>
      </c>
      <c r="E94" s="51" t="s">
        <v>112</v>
      </c>
      <c r="F94" s="43">
        <v>200</v>
      </c>
      <c r="G94" s="43">
        <v>0.4</v>
      </c>
      <c r="H94" s="43">
        <v>0.2</v>
      </c>
      <c r="I94" s="43">
        <v>9.4</v>
      </c>
      <c r="J94" s="43">
        <v>43.4</v>
      </c>
      <c r="K94" s="55" t="s">
        <v>113</v>
      </c>
      <c r="L94" s="43">
        <v>12.29</v>
      </c>
    </row>
    <row r="95" spans="1:12" ht="14.4" x14ac:dyDescent="0.3">
      <c r="A95" s="23"/>
      <c r="B95" s="15"/>
      <c r="C95" s="11"/>
      <c r="D95" s="7" t="s">
        <v>31</v>
      </c>
      <c r="E95" s="51" t="s">
        <v>114</v>
      </c>
      <c r="F95" s="43">
        <v>50</v>
      </c>
      <c r="G95" s="43">
        <v>4.05</v>
      </c>
      <c r="H95" s="43">
        <v>0.55000000000000004</v>
      </c>
      <c r="I95" s="43">
        <v>24</v>
      </c>
      <c r="J95" s="43">
        <v>121</v>
      </c>
      <c r="K95" s="55" t="s">
        <v>115</v>
      </c>
      <c r="L95" s="43">
        <v>4.5</v>
      </c>
    </row>
    <row r="96" spans="1:12" ht="14.4" x14ac:dyDescent="0.3">
      <c r="A96" s="23"/>
      <c r="B96" s="15"/>
      <c r="C96" s="11"/>
      <c r="D96" s="7" t="s">
        <v>32</v>
      </c>
      <c r="E96" s="71" t="s">
        <v>72</v>
      </c>
      <c r="F96" s="77">
        <v>45</v>
      </c>
      <c r="G96" s="43">
        <v>2.92</v>
      </c>
      <c r="H96" s="43">
        <v>0.54</v>
      </c>
      <c r="I96" s="43">
        <v>15.3</v>
      </c>
      <c r="J96" s="43">
        <v>81.45</v>
      </c>
      <c r="K96" s="55" t="s">
        <v>116</v>
      </c>
      <c r="L96" s="43">
        <v>4.5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33.9</v>
      </c>
      <c r="H99" s="19">
        <f t="shared" ref="H99" si="47">SUM(H90:H98)</f>
        <v>25.71</v>
      </c>
      <c r="I99" s="19">
        <f t="shared" ref="I99" si="48">SUM(I90:I98)</f>
        <v>65.36</v>
      </c>
      <c r="J99" s="19">
        <f t="shared" ref="J99:L99" si="49">SUM(J90:J98)</f>
        <v>723.37</v>
      </c>
      <c r="K99" s="25"/>
      <c r="L99" s="19">
        <f t="shared" si="49"/>
        <v>90</v>
      </c>
    </row>
    <row r="100" spans="1:12" ht="15.75" customHeight="1" x14ac:dyDescent="0.25">
      <c r="A100" s="29">
        <f>A82</f>
        <v>1</v>
      </c>
      <c r="B100" s="30">
        <f>B82</f>
        <v>5</v>
      </c>
      <c r="C100" s="82" t="s">
        <v>4</v>
      </c>
      <c r="D100" s="83"/>
      <c r="E100" s="31"/>
      <c r="F100" s="32">
        <f>F89+F99</f>
        <v>1310</v>
      </c>
      <c r="G100" s="32">
        <f t="shared" ref="G100" si="50">G89+G99</f>
        <v>48.12</v>
      </c>
      <c r="H100" s="32">
        <f t="shared" ref="H100" si="51">H89+H99</f>
        <v>42.25</v>
      </c>
      <c r="I100" s="32">
        <f t="shared" ref="I100" si="52">I89+I99</f>
        <v>124.77000000000001</v>
      </c>
      <c r="J100" s="32">
        <f t="shared" ref="J100:L100" si="53">J89+J99</f>
        <v>1224.33</v>
      </c>
      <c r="K100" s="32"/>
      <c r="L100" s="32">
        <f t="shared" si="53"/>
        <v>178.36</v>
      </c>
    </row>
    <row r="101" spans="1:12" ht="26.4" x14ac:dyDescent="0.3">
      <c r="A101" s="20">
        <v>2</v>
      </c>
      <c r="B101" s="21">
        <v>1</v>
      </c>
      <c r="C101" s="22" t="s">
        <v>20</v>
      </c>
      <c r="D101" s="5" t="s">
        <v>21</v>
      </c>
      <c r="E101" s="80" t="s">
        <v>117</v>
      </c>
      <c r="F101" s="40">
        <v>200</v>
      </c>
      <c r="G101" s="40">
        <v>8.8000000000000007</v>
      </c>
      <c r="H101" s="40">
        <v>9.1</v>
      </c>
      <c r="I101" s="40">
        <v>35.5</v>
      </c>
      <c r="J101" s="40">
        <v>208</v>
      </c>
      <c r="K101" s="58" t="s">
        <v>118</v>
      </c>
      <c r="L101" s="40">
        <v>30.56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26.4" x14ac:dyDescent="0.3">
      <c r="A103" s="23"/>
      <c r="B103" s="15"/>
      <c r="C103" s="11"/>
      <c r="D103" s="7" t="s">
        <v>22</v>
      </c>
      <c r="E103" s="51" t="s">
        <v>57</v>
      </c>
      <c r="F103" s="43">
        <v>200</v>
      </c>
      <c r="G103" s="43">
        <v>0.13</v>
      </c>
      <c r="H103" s="43">
        <v>0.02</v>
      </c>
      <c r="I103" s="43">
        <v>15.73</v>
      </c>
      <c r="J103" s="43">
        <v>64.17</v>
      </c>
      <c r="K103" s="55" t="s">
        <v>61</v>
      </c>
      <c r="L103" s="43">
        <v>17.13</v>
      </c>
    </row>
    <row r="104" spans="1:12" ht="14.4" x14ac:dyDescent="0.3">
      <c r="A104" s="23"/>
      <c r="B104" s="15"/>
      <c r="C104" s="11"/>
      <c r="D104" s="7" t="s">
        <v>23</v>
      </c>
      <c r="E104" s="51" t="s">
        <v>119</v>
      </c>
      <c r="F104" s="43">
        <v>50</v>
      </c>
      <c r="G104" s="43">
        <v>3.28</v>
      </c>
      <c r="H104" s="43">
        <v>4.5599999999999996</v>
      </c>
      <c r="I104" s="43">
        <v>19.239999999999998</v>
      </c>
      <c r="J104" s="43">
        <f>96.8+37.4</f>
        <v>134.19999999999999</v>
      </c>
      <c r="K104" s="55" t="s">
        <v>74</v>
      </c>
      <c r="L104" s="43">
        <v>15.49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26.4" x14ac:dyDescent="0.3">
      <c r="A106" s="23"/>
      <c r="B106" s="15"/>
      <c r="C106" s="11"/>
      <c r="D106" s="6"/>
      <c r="E106" s="51" t="s">
        <v>58</v>
      </c>
      <c r="F106" s="43">
        <v>50</v>
      </c>
      <c r="G106" s="43">
        <v>3.64</v>
      </c>
      <c r="H106" s="43">
        <v>6.26</v>
      </c>
      <c r="I106" s="43">
        <v>26.96</v>
      </c>
      <c r="J106" s="43">
        <v>144</v>
      </c>
      <c r="K106" s="55" t="s">
        <v>120</v>
      </c>
      <c r="L106" s="43">
        <v>25.18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15.850000000000001</v>
      </c>
      <c r="H108" s="19">
        <f t="shared" si="54"/>
        <v>19.939999999999998</v>
      </c>
      <c r="I108" s="19">
        <f t="shared" si="54"/>
        <v>97.43</v>
      </c>
      <c r="J108" s="19">
        <f t="shared" si="54"/>
        <v>550.37</v>
      </c>
      <c r="K108" s="25"/>
      <c r="L108" s="19">
        <f t="shared" ref="L108" si="55">SUM(L101:L107)</f>
        <v>88.36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121</v>
      </c>
      <c r="F109" s="43">
        <v>100</v>
      </c>
      <c r="G109" s="43">
        <v>1.7</v>
      </c>
      <c r="H109" s="81">
        <v>5</v>
      </c>
      <c r="I109" s="43">
        <v>8.4499999999999993</v>
      </c>
      <c r="J109" s="43">
        <v>85.7</v>
      </c>
      <c r="K109" s="55" t="s">
        <v>122</v>
      </c>
      <c r="L109" s="43">
        <v>11.24</v>
      </c>
    </row>
    <row r="110" spans="1:12" ht="26.4" x14ac:dyDescent="0.3">
      <c r="A110" s="23"/>
      <c r="B110" s="15"/>
      <c r="C110" s="11"/>
      <c r="D110" s="7" t="s">
        <v>27</v>
      </c>
      <c r="E110" s="51" t="s">
        <v>123</v>
      </c>
      <c r="F110" s="43">
        <v>206</v>
      </c>
      <c r="G110" s="43">
        <v>10.34</v>
      </c>
      <c r="H110" s="43">
        <v>6.73</v>
      </c>
      <c r="I110" s="43">
        <v>7.86</v>
      </c>
      <c r="J110" s="43">
        <v>87.98</v>
      </c>
      <c r="K110" s="55" t="s">
        <v>124</v>
      </c>
      <c r="L110" s="43">
        <v>17.37</v>
      </c>
    </row>
    <row r="111" spans="1:12" ht="26.4" x14ac:dyDescent="0.3">
      <c r="A111" s="23"/>
      <c r="B111" s="15"/>
      <c r="C111" s="11"/>
      <c r="D111" s="7" t="s">
        <v>28</v>
      </c>
      <c r="E111" s="51" t="s">
        <v>48</v>
      </c>
      <c r="F111" s="43">
        <v>90</v>
      </c>
      <c r="G111" s="43">
        <v>13.87</v>
      </c>
      <c r="H111" s="43">
        <v>7.85</v>
      </c>
      <c r="I111" s="43">
        <v>6.53</v>
      </c>
      <c r="J111" s="43">
        <v>150</v>
      </c>
      <c r="K111" s="55" t="s">
        <v>49</v>
      </c>
      <c r="L111" s="43">
        <v>28.29</v>
      </c>
    </row>
    <row r="112" spans="1:12" ht="26.4" x14ac:dyDescent="0.3">
      <c r="A112" s="23"/>
      <c r="B112" s="15"/>
      <c r="C112" s="11"/>
      <c r="D112" s="7" t="s">
        <v>29</v>
      </c>
      <c r="E112" s="51" t="s">
        <v>125</v>
      </c>
      <c r="F112" s="43">
        <v>150</v>
      </c>
      <c r="G112" s="43">
        <v>5.52</v>
      </c>
      <c r="H112" s="43">
        <v>4.5199999999999996</v>
      </c>
      <c r="I112" s="43">
        <v>26.45</v>
      </c>
      <c r="J112" s="43">
        <v>168.45</v>
      </c>
      <c r="K112" s="55" t="s">
        <v>126</v>
      </c>
      <c r="L112" s="43">
        <v>15.98</v>
      </c>
    </row>
    <row r="113" spans="1:12" ht="26.4" x14ac:dyDescent="0.3">
      <c r="A113" s="23"/>
      <c r="B113" s="15"/>
      <c r="C113" s="11"/>
      <c r="D113" s="7" t="s">
        <v>30</v>
      </c>
      <c r="E113" s="51" t="s">
        <v>127</v>
      </c>
      <c r="F113" s="43">
        <v>180</v>
      </c>
      <c r="G113" s="43">
        <v>0.4</v>
      </c>
      <c r="H113" s="43">
        <v>0.09</v>
      </c>
      <c r="I113" s="43">
        <v>30.3</v>
      </c>
      <c r="J113" s="43">
        <v>124.7</v>
      </c>
      <c r="K113" s="55" t="s">
        <v>128</v>
      </c>
      <c r="L113" s="43">
        <v>12.62</v>
      </c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71" t="s">
        <v>72</v>
      </c>
      <c r="F115" s="77">
        <v>45</v>
      </c>
      <c r="G115" s="43">
        <v>2.92</v>
      </c>
      <c r="H115" s="43">
        <v>0.54</v>
      </c>
      <c r="I115" s="43">
        <v>15.3</v>
      </c>
      <c r="J115" s="43">
        <v>81.45</v>
      </c>
      <c r="K115" s="55" t="s">
        <v>116</v>
      </c>
      <c r="L115" s="43">
        <v>4.5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771</v>
      </c>
      <c r="G118" s="19">
        <f t="shared" ref="G118:J118" si="56">SUM(G109:G117)</f>
        <v>34.749999999999993</v>
      </c>
      <c r="H118" s="19">
        <f t="shared" si="56"/>
        <v>24.729999999999997</v>
      </c>
      <c r="I118" s="19">
        <f t="shared" si="56"/>
        <v>94.89</v>
      </c>
      <c r="J118" s="19">
        <f t="shared" si="56"/>
        <v>698.28000000000009</v>
      </c>
      <c r="K118" s="25"/>
      <c r="L118" s="19">
        <f t="shared" ref="L118" si="57">SUM(L109:L117)</f>
        <v>90</v>
      </c>
    </row>
    <row r="119" spans="1:12" ht="14.4" x14ac:dyDescent="0.25">
      <c r="A119" s="29">
        <f>A101</f>
        <v>2</v>
      </c>
      <c r="B119" s="30">
        <f>B101</f>
        <v>1</v>
      </c>
      <c r="C119" s="82" t="s">
        <v>4</v>
      </c>
      <c r="D119" s="83"/>
      <c r="E119" s="31"/>
      <c r="F119" s="32">
        <f>F108+F118</f>
        <v>1271</v>
      </c>
      <c r="G119" s="32">
        <f t="shared" ref="G119" si="58">G108+G118</f>
        <v>50.599999999999994</v>
      </c>
      <c r="H119" s="32">
        <f t="shared" ref="H119" si="59">H108+H118</f>
        <v>44.669999999999995</v>
      </c>
      <c r="I119" s="32">
        <f t="shared" ref="I119" si="60">I108+I118</f>
        <v>192.32</v>
      </c>
      <c r="J119" s="32">
        <f t="shared" ref="J119:L119" si="61">J108+J118</f>
        <v>1248.6500000000001</v>
      </c>
      <c r="K119" s="32"/>
      <c r="L119" s="32">
        <f t="shared" si="61"/>
        <v>178.36</v>
      </c>
    </row>
    <row r="120" spans="1:12" ht="26.4" x14ac:dyDescent="0.3">
      <c r="A120" s="14">
        <v>2</v>
      </c>
      <c r="B120" s="15">
        <v>2</v>
      </c>
      <c r="C120" s="22" t="s">
        <v>20</v>
      </c>
      <c r="D120" s="5" t="s">
        <v>21</v>
      </c>
      <c r="E120" s="80" t="s">
        <v>129</v>
      </c>
      <c r="F120" s="40">
        <v>200</v>
      </c>
      <c r="G120" s="40">
        <v>5.0999999999999996</v>
      </c>
      <c r="H120" s="40">
        <v>10.72</v>
      </c>
      <c r="I120" s="40">
        <v>33.42</v>
      </c>
      <c r="J120" s="40">
        <v>251</v>
      </c>
      <c r="K120" s="58" t="s">
        <v>130</v>
      </c>
      <c r="L120" s="40">
        <v>44.61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26.4" x14ac:dyDescent="0.3">
      <c r="A122" s="14"/>
      <c r="B122" s="15"/>
      <c r="C122" s="11"/>
      <c r="D122" s="7" t="s">
        <v>22</v>
      </c>
      <c r="E122" s="51" t="s">
        <v>77</v>
      </c>
      <c r="F122" s="43">
        <v>200</v>
      </c>
      <c r="G122" s="43">
        <v>4.08</v>
      </c>
      <c r="H122" s="43">
        <v>3.54</v>
      </c>
      <c r="I122" s="43">
        <v>17.579999999999998</v>
      </c>
      <c r="J122" s="43">
        <v>118.6</v>
      </c>
      <c r="K122" s="81" t="s">
        <v>78</v>
      </c>
      <c r="L122" s="81">
        <v>18.27</v>
      </c>
    </row>
    <row r="123" spans="1:12" ht="14.4" x14ac:dyDescent="0.3">
      <c r="A123" s="14"/>
      <c r="B123" s="15"/>
      <c r="C123" s="11"/>
      <c r="D123" s="7" t="s">
        <v>23</v>
      </c>
      <c r="E123" s="51" t="s">
        <v>131</v>
      </c>
      <c r="F123" s="43">
        <v>40</v>
      </c>
      <c r="G123" s="43">
        <v>3.24</v>
      </c>
      <c r="H123" s="43">
        <v>0.44</v>
      </c>
      <c r="I123" s="43">
        <v>19.2</v>
      </c>
      <c r="J123" s="43">
        <v>96.8</v>
      </c>
      <c r="K123" s="55" t="s">
        <v>74</v>
      </c>
      <c r="L123" s="43">
        <v>4.5</v>
      </c>
    </row>
    <row r="124" spans="1:12" ht="26.4" x14ac:dyDescent="0.3">
      <c r="A124" s="14"/>
      <c r="B124" s="15"/>
      <c r="C124" s="11"/>
      <c r="D124" s="7" t="s">
        <v>24</v>
      </c>
      <c r="E124" s="51" t="s">
        <v>174</v>
      </c>
      <c r="F124" s="43">
        <v>100</v>
      </c>
      <c r="G124" s="43">
        <v>0.4</v>
      </c>
      <c r="H124" s="43">
        <v>0.4</v>
      </c>
      <c r="I124" s="43">
        <v>10.3</v>
      </c>
      <c r="J124" s="43">
        <v>44</v>
      </c>
      <c r="K124" s="55" t="s">
        <v>79</v>
      </c>
      <c r="L124" s="43">
        <v>20.98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12.82</v>
      </c>
      <c r="H127" s="19">
        <f t="shared" si="62"/>
        <v>15.100000000000001</v>
      </c>
      <c r="I127" s="19">
        <f t="shared" si="62"/>
        <v>80.5</v>
      </c>
      <c r="J127" s="19">
        <f t="shared" si="62"/>
        <v>510.40000000000003</v>
      </c>
      <c r="K127" s="25"/>
      <c r="L127" s="19">
        <f t="shared" ref="L127" si="63">SUM(L120:L126)</f>
        <v>88.36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80</v>
      </c>
      <c r="F128" s="43">
        <v>100</v>
      </c>
      <c r="G128" s="43">
        <v>1.3</v>
      </c>
      <c r="H128" s="43">
        <v>2.2999999999999998</v>
      </c>
      <c r="I128" s="43">
        <v>7.3</v>
      </c>
      <c r="J128" s="43">
        <v>91.51</v>
      </c>
      <c r="K128" s="55" t="s">
        <v>81</v>
      </c>
      <c r="L128" s="43">
        <v>21.45</v>
      </c>
    </row>
    <row r="129" spans="1:12" ht="14.4" x14ac:dyDescent="0.3">
      <c r="A129" s="14"/>
      <c r="B129" s="15"/>
      <c r="C129" s="11"/>
      <c r="D129" s="7" t="s">
        <v>27</v>
      </c>
      <c r="E129" s="51" t="s">
        <v>132</v>
      </c>
      <c r="F129" s="43">
        <v>200</v>
      </c>
      <c r="G129" s="43">
        <v>9.5299999999999994</v>
      </c>
      <c r="H129" s="43">
        <v>4.45</v>
      </c>
      <c r="I129" s="43">
        <v>15.57</v>
      </c>
      <c r="J129" s="43">
        <v>167.05</v>
      </c>
      <c r="K129" s="55" t="s">
        <v>133</v>
      </c>
      <c r="L129" s="43">
        <v>14.47</v>
      </c>
    </row>
    <row r="130" spans="1:12" ht="26.4" x14ac:dyDescent="0.3">
      <c r="A130" s="14"/>
      <c r="B130" s="15"/>
      <c r="C130" s="11"/>
      <c r="D130" s="7" t="s">
        <v>28</v>
      </c>
      <c r="E130" s="51" t="s">
        <v>135</v>
      </c>
      <c r="F130" s="43">
        <v>100</v>
      </c>
      <c r="G130" s="43">
        <v>7.88</v>
      </c>
      <c r="H130" s="43">
        <v>4.1399999999999997</v>
      </c>
      <c r="I130" s="43">
        <v>3.74</v>
      </c>
      <c r="J130" s="43">
        <v>82.78</v>
      </c>
      <c r="K130" s="55" t="s">
        <v>136</v>
      </c>
      <c r="L130" s="43">
        <v>22.45</v>
      </c>
    </row>
    <row r="131" spans="1:12" ht="26.4" x14ac:dyDescent="0.3">
      <c r="A131" s="14"/>
      <c r="B131" s="15"/>
      <c r="C131" s="11"/>
      <c r="D131" s="7" t="s">
        <v>29</v>
      </c>
      <c r="E131" s="51" t="s">
        <v>134</v>
      </c>
      <c r="F131" s="43">
        <v>150</v>
      </c>
      <c r="G131" s="43">
        <v>3.08</v>
      </c>
      <c r="H131" s="43">
        <v>9.6199999999999992</v>
      </c>
      <c r="I131" s="43">
        <v>18.86</v>
      </c>
      <c r="J131" s="43">
        <v>181.5</v>
      </c>
      <c r="K131" s="55" t="s">
        <v>69</v>
      </c>
      <c r="L131" s="43">
        <v>17</v>
      </c>
    </row>
    <row r="132" spans="1:12" ht="26.4" x14ac:dyDescent="0.3">
      <c r="A132" s="14"/>
      <c r="B132" s="15"/>
      <c r="C132" s="11"/>
      <c r="D132" s="7" t="s">
        <v>30</v>
      </c>
      <c r="E132" s="51" t="s">
        <v>100</v>
      </c>
      <c r="F132" s="43">
        <v>200</v>
      </c>
      <c r="G132" s="43">
        <v>1</v>
      </c>
      <c r="H132" s="43">
        <v>0</v>
      </c>
      <c r="I132" s="43">
        <v>23.46</v>
      </c>
      <c r="J132" s="43">
        <v>94.25</v>
      </c>
      <c r="K132" s="55" t="s">
        <v>137</v>
      </c>
      <c r="L132" s="43">
        <v>10.130000000000001</v>
      </c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51" t="s">
        <v>138</v>
      </c>
      <c r="F134" s="43">
        <v>45</v>
      </c>
      <c r="G134" s="43">
        <v>2.92</v>
      </c>
      <c r="H134" s="43">
        <v>0.54</v>
      </c>
      <c r="I134" s="43">
        <v>15.3</v>
      </c>
      <c r="J134" s="43">
        <v>81.45</v>
      </c>
      <c r="K134" s="55" t="s">
        <v>116</v>
      </c>
      <c r="L134" s="43">
        <v>4.5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795</v>
      </c>
      <c r="G137" s="19">
        <f t="shared" ref="G137:J137" si="64">SUM(G128:G136)</f>
        <v>25.71</v>
      </c>
      <c r="H137" s="19">
        <f t="shared" si="64"/>
        <v>21.049999999999997</v>
      </c>
      <c r="I137" s="19">
        <f t="shared" si="64"/>
        <v>84.23</v>
      </c>
      <c r="J137" s="19">
        <f t="shared" si="64"/>
        <v>698.54000000000008</v>
      </c>
      <c r="K137" s="25"/>
      <c r="L137" s="19">
        <f t="shared" ref="L137" si="65">SUM(L128:L136)</f>
        <v>90</v>
      </c>
    </row>
    <row r="138" spans="1:12" ht="14.4" x14ac:dyDescent="0.25">
      <c r="A138" s="33">
        <f>A120</f>
        <v>2</v>
      </c>
      <c r="B138" s="33">
        <f>B120</f>
        <v>2</v>
      </c>
      <c r="C138" s="82" t="s">
        <v>4</v>
      </c>
      <c r="D138" s="83"/>
      <c r="E138" s="31"/>
      <c r="F138" s="32">
        <f>F127+F137</f>
        <v>1335</v>
      </c>
      <c r="G138" s="32">
        <f t="shared" ref="G138" si="66">G127+G137</f>
        <v>38.53</v>
      </c>
      <c r="H138" s="32">
        <f t="shared" ref="H138" si="67">H127+H137</f>
        <v>36.15</v>
      </c>
      <c r="I138" s="32">
        <f t="shared" ref="I138" si="68">I127+I137</f>
        <v>164.73000000000002</v>
      </c>
      <c r="J138" s="32">
        <f t="shared" ref="J138:L138" si="69">J127+J137</f>
        <v>1208.94</v>
      </c>
      <c r="K138" s="32"/>
      <c r="L138" s="32">
        <f t="shared" si="69"/>
        <v>178.36</v>
      </c>
    </row>
    <row r="139" spans="1:12" ht="15" thickBot="1" x14ac:dyDescent="0.3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26.4" x14ac:dyDescent="0.3">
      <c r="A140" s="23"/>
      <c r="B140" s="15"/>
      <c r="C140" s="11"/>
      <c r="D140" s="6"/>
      <c r="E140" s="39" t="s">
        <v>139</v>
      </c>
      <c r="F140" s="40">
        <v>180</v>
      </c>
      <c r="G140" s="40">
        <v>25.02</v>
      </c>
      <c r="H140" s="40">
        <v>17.28</v>
      </c>
      <c r="I140" s="40">
        <v>36.18</v>
      </c>
      <c r="J140" s="40">
        <v>359.32</v>
      </c>
      <c r="K140" s="41" t="s">
        <v>140</v>
      </c>
      <c r="L140" s="43">
        <v>40.549999999999997</v>
      </c>
    </row>
    <row r="141" spans="1:12" ht="26.4" x14ac:dyDescent="0.3">
      <c r="A141" s="23"/>
      <c r="B141" s="15"/>
      <c r="C141" s="11"/>
      <c r="D141" s="7" t="s">
        <v>22</v>
      </c>
      <c r="E141" s="42" t="s">
        <v>141</v>
      </c>
      <c r="F141" s="43">
        <v>200</v>
      </c>
      <c r="G141" s="43">
        <v>3.17</v>
      </c>
      <c r="H141" s="43">
        <v>2.68</v>
      </c>
      <c r="I141" s="43">
        <v>15.95</v>
      </c>
      <c r="J141" s="43">
        <v>100.6</v>
      </c>
      <c r="K141" s="44" t="s">
        <v>142</v>
      </c>
      <c r="L141" s="43">
        <v>12.99</v>
      </c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143</v>
      </c>
      <c r="F144" s="43">
        <v>120</v>
      </c>
      <c r="G144" s="43">
        <v>4.09</v>
      </c>
      <c r="H144" s="43">
        <v>1.9</v>
      </c>
      <c r="I144" s="43">
        <v>4.7</v>
      </c>
      <c r="J144" s="43">
        <v>53.2</v>
      </c>
      <c r="K144" s="44" t="s">
        <v>144</v>
      </c>
      <c r="L144" s="43">
        <v>34.82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32.28</v>
      </c>
      <c r="H146" s="19">
        <f t="shared" si="70"/>
        <v>21.86</v>
      </c>
      <c r="I146" s="19">
        <f t="shared" si="70"/>
        <v>56.83</v>
      </c>
      <c r="J146" s="19">
        <f t="shared" si="70"/>
        <v>513.12</v>
      </c>
      <c r="K146" s="25"/>
      <c r="L146" s="19">
        <f t="shared" ref="L146" si="71">SUM(L139:L145)</f>
        <v>88.36</v>
      </c>
    </row>
    <row r="147" spans="1:12" ht="26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47</v>
      </c>
      <c r="F147" s="43">
        <v>65</v>
      </c>
      <c r="G147" s="43">
        <v>0.78</v>
      </c>
      <c r="H147" s="43">
        <v>2.2799999999999998</v>
      </c>
      <c r="I147" s="43">
        <v>4.4400000000000004</v>
      </c>
      <c r="J147" s="43">
        <v>41.4</v>
      </c>
      <c r="K147" s="44" t="s">
        <v>44</v>
      </c>
      <c r="L147" s="43">
        <v>8.1</v>
      </c>
    </row>
    <row r="148" spans="1:12" ht="26.4" x14ac:dyDescent="0.3">
      <c r="A148" s="23"/>
      <c r="B148" s="15"/>
      <c r="C148" s="11"/>
      <c r="D148" s="7" t="s">
        <v>27</v>
      </c>
      <c r="E148" s="42" t="s">
        <v>145</v>
      </c>
      <c r="F148" s="43">
        <v>200</v>
      </c>
      <c r="G148" s="43">
        <v>2.4</v>
      </c>
      <c r="H148" s="43">
        <v>3.6</v>
      </c>
      <c r="I148" s="43">
        <v>18.3</v>
      </c>
      <c r="J148" s="43">
        <v>110.5</v>
      </c>
      <c r="K148" s="44" t="s">
        <v>146</v>
      </c>
      <c r="L148" s="43">
        <v>26.55</v>
      </c>
    </row>
    <row r="149" spans="1:12" ht="26.4" x14ac:dyDescent="0.3">
      <c r="A149" s="23"/>
      <c r="B149" s="15"/>
      <c r="C149" s="11"/>
      <c r="D149" s="7" t="s">
        <v>28</v>
      </c>
      <c r="E149" s="42" t="s">
        <v>147</v>
      </c>
      <c r="F149" s="43">
        <v>240</v>
      </c>
      <c r="G149" s="43">
        <v>19.829999999999998</v>
      </c>
      <c r="H149" s="43">
        <v>23.17</v>
      </c>
      <c r="I149" s="43">
        <v>26</v>
      </c>
      <c r="J149" s="43">
        <v>332.12</v>
      </c>
      <c r="K149" s="44" t="s">
        <v>148</v>
      </c>
      <c r="L149" s="43">
        <v>38.56</v>
      </c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26.4" x14ac:dyDescent="0.3">
      <c r="A151" s="23"/>
      <c r="B151" s="15"/>
      <c r="C151" s="11"/>
      <c r="D151" s="7" t="s">
        <v>30</v>
      </c>
      <c r="E151" s="42" t="s">
        <v>149</v>
      </c>
      <c r="F151" s="43">
        <v>200</v>
      </c>
      <c r="G151" s="43">
        <v>0.16</v>
      </c>
      <c r="H151" s="43">
        <v>0.16</v>
      </c>
      <c r="I151" s="43">
        <v>27.88</v>
      </c>
      <c r="J151" s="43">
        <v>114.6</v>
      </c>
      <c r="K151" s="44" t="s">
        <v>71</v>
      </c>
      <c r="L151" s="43">
        <v>12.29</v>
      </c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138</v>
      </c>
      <c r="F153" s="43">
        <v>45</v>
      </c>
      <c r="G153" s="43">
        <v>2.92</v>
      </c>
      <c r="H153" s="43">
        <v>0.54</v>
      </c>
      <c r="I153" s="43">
        <v>15.3</v>
      </c>
      <c r="J153" s="43">
        <v>81.45</v>
      </c>
      <c r="K153" s="44" t="s">
        <v>116</v>
      </c>
      <c r="L153" s="43">
        <v>4.5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26.089999999999996</v>
      </c>
      <c r="H156" s="19">
        <f t="shared" si="72"/>
        <v>29.75</v>
      </c>
      <c r="I156" s="19">
        <f t="shared" si="72"/>
        <v>91.92</v>
      </c>
      <c r="J156" s="19">
        <f t="shared" si="72"/>
        <v>680.07</v>
      </c>
      <c r="K156" s="25"/>
      <c r="L156" s="19">
        <f t="shared" ref="L156" si="73">SUM(L147:L155)</f>
        <v>90</v>
      </c>
    </row>
    <row r="157" spans="1:12" ht="15" thickBot="1" x14ac:dyDescent="0.3">
      <c r="A157" s="29">
        <f>A139</f>
        <v>2</v>
      </c>
      <c r="B157" s="30">
        <f>B139</f>
        <v>3</v>
      </c>
      <c r="C157" s="82" t="s">
        <v>4</v>
      </c>
      <c r="D157" s="83"/>
      <c r="E157" s="31"/>
      <c r="F157" s="32">
        <f>F146+F156</f>
        <v>1250</v>
      </c>
      <c r="G157" s="32">
        <f t="shared" ref="G157" si="74">G146+G156</f>
        <v>58.37</v>
      </c>
      <c r="H157" s="32">
        <f t="shared" ref="H157" si="75">H146+H156</f>
        <v>51.61</v>
      </c>
      <c r="I157" s="32">
        <f t="shared" ref="I157" si="76">I146+I156</f>
        <v>148.75</v>
      </c>
      <c r="J157" s="32">
        <f t="shared" ref="J157:L157" si="77">J146+J156</f>
        <v>1193.19</v>
      </c>
      <c r="K157" s="32"/>
      <c r="L157" s="32">
        <f t="shared" si="77"/>
        <v>178.36</v>
      </c>
    </row>
    <row r="158" spans="1:12" ht="26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150</v>
      </c>
      <c r="F158" s="40">
        <v>90</v>
      </c>
      <c r="G158" s="40">
        <v>7.41</v>
      </c>
      <c r="H158" s="40">
        <v>8.74</v>
      </c>
      <c r="I158" s="40">
        <v>9.68</v>
      </c>
      <c r="J158" s="40">
        <v>208.25</v>
      </c>
      <c r="K158" s="44" t="s">
        <v>151</v>
      </c>
      <c r="L158" s="40">
        <v>43.07</v>
      </c>
    </row>
    <row r="159" spans="1:12" ht="26.4" x14ac:dyDescent="0.3">
      <c r="A159" s="23"/>
      <c r="B159" s="15"/>
      <c r="C159" s="11"/>
      <c r="D159" s="6"/>
      <c r="E159" s="42" t="s">
        <v>125</v>
      </c>
      <c r="F159" s="43">
        <v>160</v>
      </c>
      <c r="G159" s="43">
        <v>5.52</v>
      </c>
      <c r="H159" s="43">
        <v>2.52</v>
      </c>
      <c r="I159" s="43">
        <v>26.45</v>
      </c>
      <c r="J159" s="43">
        <v>149.13</v>
      </c>
      <c r="K159" s="44" t="s">
        <v>152</v>
      </c>
      <c r="L159" s="43">
        <v>25.31</v>
      </c>
    </row>
    <row r="160" spans="1:12" ht="26.4" x14ac:dyDescent="0.3">
      <c r="A160" s="23"/>
      <c r="B160" s="15"/>
      <c r="C160" s="11"/>
      <c r="D160" s="7" t="s">
        <v>22</v>
      </c>
      <c r="E160" s="42" t="s">
        <v>153</v>
      </c>
      <c r="F160" s="43">
        <v>200</v>
      </c>
      <c r="G160" s="43">
        <v>1.52</v>
      </c>
      <c r="H160" s="43">
        <v>1.35</v>
      </c>
      <c r="I160" s="43">
        <v>15.9</v>
      </c>
      <c r="J160" s="43">
        <v>81</v>
      </c>
      <c r="K160" s="44" t="s">
        <v>154</v>
      </c>
      <c r="L160" s="43">
        <v>15.48</v>
      </c>
    </row>
    <row r="161" spans="1:12" ht="14.4" x14ac:dyDescent="0.3">
      <c r="A161" s="23"/>
      <c r="B161" s="15"/>
      <c r="C161" s="11"/>
      <c r="D161" s="7" t="s">
        <v>23</v>
      </c>
      <c r="E161" s="42" t="s">
        <v>54</v>
      </c>
      <c r="F161" s="43">
        <v>50</v>
      </c>
      <c r="G161" s="43">
        <v>2.92</v>
      </c>
      <c r="H161" s="43">
        <v>0.54</v>
      </c>
      <c r="I161" s="43">
        <v>15.3</v>
      </c>
      <c r="J161" s="43">
        <v>81.45</v>
      </c>
      <c r="K161" s="44" t="s">
        <v>116</v>
      </c>
      <c r="L161" s="43">
        <v>4.5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17.369999999999997</v>
      </c>
      <c r="H165" s="19">
        <f t="shared" si="78"/>
        <v>13.149999999999999</v>
      </c>
      <c r="I165" s="19">
        <f t="shared" si="78"/>
        <v>67.33</v>
      </c>
      <c r="J165" s="19">
        <f t="shared" si="78"/>
        <v>519.83000000000004</v>
      </c>
      <c r="K165" s="25"/>
      <c r="L165" s="19">
        <f t="shared" ref="L165" si="79">SUM(L158:L164)</f>
        <v>88.36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155</v>
      </c>
      <c r="F166" s="43">
        <v>100</v>
      </c>
      <c r="G166" s="43">
        <v>1.1000000000000001</v>
      </c>
      <c r="H166" s="43">
        <v>0.2</v>
      </c>
      <c r="I166" s="43">
        <v>3.8</v>
      </c>
      <c r="J166" s="43">
        <v>22</v>
      </c>
      <c r="K166" s="44" t="s">
        <v>63</v>
      </c>
      <c r="L166" s="43">
        <v>8.15</v>
      </c>
    </row>
    <row r="167" spans="1:12" ht="26.4" x14ac:dyDescent="0.3">
      <c r="A167" s="23"/>
      <c r="B167" s="15"/>
      <c r="C167" s="11"/>
      <c r="D167" s="7" t="s">
        <v>27</v>
      </c>
      <c r="E167" s="42" t="s">
        <v>156</v>
      </c>
      <c r="F167" s="43">
        <v>200</v>
      </c>
      <c r="G167" s="43">
        <v>8.57</v>
      </c>
      <c r="H167" s="43">
        <v>6.95</v>
      </c>
      <c r="I167" s="43">
        <v>15.87</v>
      </c>
      <c r="J167" s="43">
        <v>140.47</v>
      </c>
      <c r="K167" s="44" t="s">
        <v>157</v>
      </c>
      <c r="L167" s="43">
        <v>29.43</v>
      </c>
    </row>
    <row r="168" spans="1:12" ht="39.6" x14ac:dyDescent="0.3">
      <c r="A168" s="23"/>
      <c r="B168" s="15"/>
      <c r="C168" s="11"/>
      <c r="D168" s="7" t="s">
        <v>28</v>
      </c>
      <c r="E168" s="42" t="s">
        <v>158</v>
      </c>
      <c r="F168" s="43">
        <v>240</v>
      </c>
      <c r="G168" s="43">
        <v>26.17</v>
      </c>
      <c r="H168" s="43">
        <v>23.26</v>
      </c>
      <c r="I168" s="43">
        <v>46.7</v>
      </c>
      <c r="J168" s="43">
        <v>457.3</v>
      </c>
      <c r="K168" s="44" t="s">
        <v>159</v>
      </c>
      <c r="L168" s="43">
        <v>35.630000000000003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26.4" x14ac:dyDescent="0.3">
      <c r="A170" s="23"/>
      <c r="B170" s="15"/>
      <c r="C170" s="11"/>
      <c r="D170" s="7" t="s">
        <v>30</v>
      </c>
      <c r="E170" s="42" t="s">
        <v>112</v>
      </c>
      <c r="F170" s="43">
        <v>200</v>
      </c>
      <c r="G170" s="43">
        <v>0.4</v>
      </c>
      <c r="H170" s="43">
        <v>0.2</v>
      </c>
      <c r="I170" s="43">
        <v>9.4</v>
      </c>
      <c r="J170" s="43">
        <v>43.4</v>
      </c>
      <c r="K170" s="44" t="s">
        <v>71</v>
      </c>
      <c r="L170" s="43">
        <v>12.29</v>
      </c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54</v>
      </c>
      <c r="F172" s="43">
        <v>45</v>
      </c>
      <c r="G172" s="43">
        <v>2.92</v>
      </c>
      <c r="H172" s="43">
        <v>0.54</v>
      </c>
      <c r="I172" s="43">
        <v>15.3</v>
      </c>
      <c r="J172" s="43">
        <v>81.45</v>
      </c>
      <c r="K172" s="44" t="s">
        <v>116</v>
      </c>
      <c r="L172" s="43">
        <v>4.5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785</v>
      </c>
      <c r="G175" s="19">
        <f t="shared" ref="G175:J175" si="80">SUM(G166:G174)</f>
        <v>39.160000000000004</v>
      </c>
      <c r="H175" s="19">
        <f t="shared" si="80"/>
        <v>31.150000000000002</v>
      </c>
      <c r="I175" s="19">
        <f t="shared" si="80"/>
        <v>91.070000000000007</v>
      </c>
      <c r="J175" s="19">
        <f t="shared" si="80"/>
        <v>744.62</v>
      </c>
      <c r="K175" s="25"/>
      <c r="L175" s="19">
        <f t="shared" ref="L175" si="81">SUM(L166:L174)</f>
        <v>90</v>
      </c>
    </row>
    <row r="176" spans="1:12" ht="14.4" x14ac:dyDescent="0.25">
      <c r="A176" s="29">
        <f>A158</f>
        <v>2</v>
      </c>
      <c r="B176" s="30">
        <f>B158</f>
        <v>4</v>
      </c>
      <c r="C176" s="82" t="s">
        <v>4</v>
      </c>
      <c r="D176" s="83"/>
      <c r="E176" s="31"/>
      <c r="F176" s="32">
        <f>F165+F175</f>
        <v>1285</v>
      </c>
      <c r="G176" s="32">
        <f t="shared" ref="G176" si="82">G165+G175</f>
        <v>56.53</v>
      </c>
      <c r="H176" s="32">
        <f t="shared" ref="H176" si="83">H165+H175</f>
        <v>44.3</v>
      </c>
      <c r="I176" s="32">
        <f t="shared" ref="I176" si="84">I165+I175</f>
        <v>158.4</v>
      </c>
      <c r="J176" s="32">
        <f t="shared" ref="J176:L176" si="85">J165+J175</f>
        <v>1264.45</v>
      </c>
      <c r="K176" s="32"/>
      <c r="L176" s="32">
        <f t="shared" si="85"/>
        <v>178.36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160</v>
      </c>
      <c r="F177" s="40">
        <v>90</v>
      </c>
      <c r="G177" s="40">
        <v>14</v>
      </c>
      <c r="H177" s="40">
        <v>11.6</v>
      </c>
      <c r="I177" s="40">
        <v>1.74</v>
      </c>
      <c r="J177" s="40">
        <v>113.26</v>
      </c>
      <c r="K177" s="41" t="s">
        <v>161</v>
      </c>
      <c r="L177" s="40">
        <v>30.35</v>
      </c>
    </row>
    <row r="178" spans="1:12" ht="26.4" x14ac:dyDescent="0.3">
      <c r="A178" s="23"/>
      <c r="B178" s="15"/>
      <c r="C178" s="11"/>
      <c r="D178" s="6"/>
      <c r="E178" s="42" t="s">
        <v>134</v>
      </c>
      <c r="F178" s="43">
        <v>150</v>
      </c>
      <c r="G178" s="43">
        <v>3.08</v>
      </c>
      <c r="H178" s="43">
        <v>9.6199999999999992</v>
      </c>
      <c r="I178" s="43">
        <v>18.86</v>
      </c>
      <c r="J178" s="43">
        <v>181.5</v>
      </c>
      <c r="K178" s="44" t="s">
        <v>69</v>
      </c>
      <c r="L178" s="43">
        <v>17</v>
      </c>
    </row>
    <row r="179" spans="1:12" ht="26.4" x14ac:dyDescent="0.3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>
        <v>0.12</v>
      </c>
      <c r="H179" s="43">
        <v>0.08</v>
      </c>
      <c r="I179" s="43">
        <v>28.53</v>
      </c>
      <c r="J179" s="43">
        <v>101.5</v>
      </c>
      <c r="K179" s="44" t="s">
        <v>103</v>
      </c>
      <c r="L179" s="43">
        <v>25.03</v>
      </c>
    </row>
    <row r="180" spans="1:12" ht="14.4" x14ac:dyDescent="0.3">
      <c r="A180" s="23"/>
      <c r="B180" s="15"/>
      <c r="C180" s="11"/>
      <c r="D180" s="7" t="s">
        <v>23</v>
      </c>
      <c r="E180" s="42" t="s">
        <v>138</v>
      </c>
      <c r="F180" s="43">
        <v>45</v>
      </c>
      <c r="G180" s="43">
        <v>2.92</v>
      </c>
      <c r="H180" s="43">
        <v>0.54</v>
      </c>
      <c r="I180" s="43">
        <v>15.3</v>
      </c>
      <c r="J180" s="43">
        <v>81.45</v>
      </c>
      <c r="K180" s="44" t="s">
        <v>73</v>
      </c>
      <c r="L180" s="43">
        <v>4.5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162</v>
      </c>
      <c r="F182" s="43">
        <v>20</v>
      </c>
      <c r="G182" s="43">
        <v>1.9</v>
      </c>
      <c r="H182" s="43">
        <v>5.2</v>
      </c>
      <c r="I182" s="43">
        <v>1</v>
      </c>
      <c r="J182" s="43">
        <v>50.2</v>
      </c>
      <c r="K182" s="44" t="s">
        <v>163</v>
      </c>
      <c r="L182" s="43">
        <v>11.48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22.019999999999996</v>
      </c>
      <c r="H184" s="19">
        <f t="shared" si="86"/>
        <v>27.039999999999996</v>
      </c>
      <c r="I184" s="19">
        <f t="shared" si="86"/>
        <v>65.429999999999993</v>
      </c>
      <c r="J184" s="19">
        <f t="shared" si="86"/>
        <v>527.91</v>
      </c>
      <c r="K184" s="25"/>
      <c r="L184" s="19">
        <f t="shared" ref="L184" si="87">SUM(L177:L183)</f>
        <v>88.36</v>
      </c>
    </row>
    <row r="185" spans="1:12" ht="26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164</v>
      </c>
      <c r="F185" s="43">
        <v>60</v>
      </c>
      <c r="G185" s="43">
        <v>0.82</v>
      </c>
      <c r="H185" s="43">
        <v>2.75</v>
      </c>
      <c r="I185" s="43">
        <v>4.68</v>
      </c>
      <c r="J185" s="43">
        <v>47.82</v>
      </c>
      <c r="K185" s="44" t="s">
        <v>165</v>
      </c>
      <c r="L185" s="43">
        <v>9</v>
      </c>
    </row>
    <row r="186" spans="1:12" ht="26.4" x14ac:dyDescent="0.3">
      <c r="A186" s="23"/>
      <c r="B186" s="15"/>
      <c r="C186" s="11"/>
      <c r="D186" s="7" t="s">
        <v>27</v>
      </c>
      <c r="E186" s="42" t="s">
        <v>166</v>
      </c>
      <c r="F186" s="43">
        <v>200</v>
      </c>
      <c r="G186" s="43">
        <v>4.7</v>
      </c>
      <c r="H186" s="43">
        <v>3.9</v>
      </c>
      <c r="I186" s="43">
        <v>5.8</v>
      </c>
      <c r="J186" s="43">
        <v>107.8</v>
      </c>
      <c r="K186" s="44" t="s">
        <v>167</v>
      </c>
      <c r="L186" s="43">
        <v>16.47</v>
      </c>
    </row>
    <row r="187" spans="1:12" ht="26.4" x14ac:dyDescent="0.3">
      <c r="A187" s="23"/>
      <c r="B187" s="15"/>
      <c r="C187" s="11"/>
      <c r="D187" s="7" t="s">
        <v>28</v>
      </c>
      <c r="E187" s="42" t="s">
        <v>168</v>
      </c>
      <c r="F187" s="43">
        <v>100</v>
      </c>
      <c r="G187" s="43">
        <v>14.31</v>
      </c>
      <c r="H187" s="43">
        <v>13.55</v>
      </c>
      <c r="I187" s="43">
        <v>6.76</v>
      </c>
      <c r="J187" s="43">
        <v>235.97</v>
      </c>
      <c r="K187" s="44" t="s">
        <v>169</v>
      </c>
      <c r="L187" s="43">
        <v>32.89</v>
      </c>
    </row>
    <row r="188" spans="1:12" ht="26.4" x14ac:dyDescent="0.3">
      <c r="A188" s="23"/>
      <c r="B188" s="15"/>
      <c r="C188" s="11"/>
      <c r="D188" s="7" t="s">
        <v>29</v>
      </c>
      <c r="E188" s="42" t="s">
        <v>170</v>
      </c>
      <c r="F188" s="43">
        <v>150</v>
      </c>
      <c r="G188" s="43">
        <v>7.47</v>
      </c>
      <c r="H188" s="43">
        <v>5.61</v>
      </c>
      <c r="I188" s="43">
        <v>35.840000000000003</v>
      </c>
      <c r="J188" s="43">
        <v>165</v>
      </c>
      <c r="K188" s="44" t="s">
        <v>171</v>
      </c>
      <c r="L188" s="43">
        <v>17.010000000000002</v>
      </c>
    </row>
    <row r="189" spans="1:12" ht="26.4" x14ac:dyDescent="0.3">
      <c r="A189" s="23"/>
      <c r="B189" s="15"/>
      <c r="C189" s="11"/>
      <c r="D189" s="7" t="s">
        <v>30</v>
      </c>
      <c r="E189" s="42" t="s">
        <v>100</v>
      </c>
      <c r="F189" s="43">
        <v>200</v>
      </c>
      <c r="G189" s="43">
        <v>1</v>
      </c>
      <c r="H189" s="43">
        <v>0</v>
      </c>
      <c r="I189" s="43">
        <v>23.46</v>
      </c>
      <c r="J189" s="43">
        <v>94.25</v>
      </c>
      <c r="K189" s="44" t="s">
        <v>137</v>
      </c>
      <c r="L189" s="43">
        <v>10.130000000000001</v>
      </c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54</v>
      </c>
      <c r="F191" s="43">
        <v>40</v>
      </c>
      <c r="G191" s="43">
        <v>3.4</v>
      </c>
      <c r="H191" s="43">
        <v>1.3</v>
      </c>
      <c r="I191" s="43">
        <v>17</v>
      </c>
      <c r="J191" s="43">
        <v>103.7</v>
      </c>
      <c r="K191" s="44" t="s">
        <v>73</v>
      </c>
      <c r="L191" s="43">
        <v>4.5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31.7</v>
      </c>
      <c r="H194" s="19">
        <f t="shared" si="88"/>
        <v>27.110000000000003</v>
      </c>
      <c r="I194" s="19">
        <f t="shared" si="88"/>
        <v>93.54</v>
      </c>
      <c r="J194" s="19">
        <f t="shared" si="88"/>
        <v>754.54000000000008</v>
      </c>
      <c r="K194" s="25"/>
      <c r="L194" s="19">
        <f t="shared" ref="L194" si="89">SUM(L185:L193)</f>
        <v>90</v>
      </c>
    </row>
    <row r="195" spans="1:12" ht="14.4" x14ac:dyDescent="0.25">
      <c r="A195" s="29">
        <f>A177</f>
        <v>2</v>
      </c>
      <c r="B195" s="30">
        <f>B177</f>
        <v>5</v>
      </c>
      <c r="C195" s="82" t="s">
        <v>4</v>
      </c>
      <c r="D195" s="83"/>
      <c r="E195" s="31"/>
      <c r="F195" s="32">
        <f>F184+F194</f>
        <v>1255</v>
      </c>
      <c r="G195" s="32">
        <f t="shared" ref="G195" si="90">G184+G194</f>
        <v>53.72</v>
      </c>
      <c r="H195" s="32">
        <f t="shared" ref="H195" si="91">H184+H194</f>
        <v>54.15</v>
      </c>
      <c r="I195" s="32">
        <f t="shared" ref="I195" si="92">I184+I194</f>
        <v>158.97</v>
      </c>
      <c r="J195" s="32">
        <f t="shared" ref="J195:L195" si="93">J184+J194</f>
        <v>1282.45</v>
      </c>
      <c r="K195" s="32"/>
      <c r="L195" s="32">
        <f t="shared" si="93"/>
        <v>178.36</v>
      </c>
    </row>
    <row r="196" spans="1:12" x14ac:dyDescent="0.25">
      <c r="A196" s="27"/>
      <c r="B196" s="28"/>
      <c r="C196" s="84" t="s">
        <v>5</v>
      </c>
      <c r="D196" s="84"/>
      <c r="E196" s="84"/>
      <c r="F196" s="34">
        <f>(F24+F43+F62+F81+F100+F119+F138+F157+F176+F195)/(IF(F24=0,0,1)+IF(F43=0,0,1)+IF(F62=0,0,1)+IF(F81=0,0,1)+IF(F100=0,0,1)+IF(F119=0,0,1)+IF(F138=0,0,1)+IF(F157=0,0,1)+IF(F176=0,0,1)+IF(F195=0,0,1))</f>
        <v>1285.0999999999999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50.504999999999995</v>
      </c>
      <c r="H196" s="34">
        <f t="shared" si="94"/>
        <v>45.361999999999995</v>
      </c>
      <c r="I196" s="34">
        <f t="shared" si="94"/>
        <v>152.54400000000001</v>
      </c>
      <c r="J196" s="34">
        <f t="shared" si="94"/>
        <v>1237.0490000000004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178.36000000000004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2022-05-16T14:23:56Z</dcterms:created>
  <dcterms:modified xsi:type="dcterms:W3CDTF">2023-10-31T11:36:54Z</dcterms:modified>
</cp:coreProperties>
</file>